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водк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<sst xmlns="http://schemas.openxmlformats.org/spreadsheetml/2006/main" count="102" uniqueCount="98">
  <si>
    <t xml:space="preserve">                                Сведения по пожарам по Сургутскому району  на </t>
  </si>
  <si>
    <t xml:space="preserve">года</t>
  </si>
  <si>
    <t xml:space="preserve">Сургутский район</t>
  </si>
  <si>
    <t xml:space="preserve">№ п/п</t>
  </si>
  <si>
    <t xml:space="preserve">Гибель</t>
  </si>
  <si>
    <t xml:space="preserve">Травма</t>
  </si>
  <si>
    <t xml:space="preserve">Пожары</t>
  </si>
  <si>
    <t xml:space="preserve"> Наименование </t>
  </si>
  <si>
    <t xml:space="preserve">2023 год</t>
  </si>
  <si>
    <t xml:space="preserve">2022 год</t>
  </si>
  <si>
    <t xml:space="preserve">%, раз</t>
  </si>
  <si>
    <t xml:space="preserve">Количество пожаров</t>
  </si>
  <si>
    <t xml:space="preserve">Ущерб (руб.)</t>
  </si>
  <si>
    <t xml:space="preserve">Количество крупных</t>
  </si>
  <si>
    <t xml:space="preserve">Ущерб от крупных</t>
  </si>
  <si>
    <t xml:space="preserve">Гибель людей</t>
  </si>
  <si>
    <t xml:space="preserve">Из них детей</t>
  </si>
  <si>
    <t xml:space="preserve">Пожары в жилом секторе</t>
  </si>
  <si>
    <t xml:space="preserve">Травмы людей</t>
  </si>
  <si>
    <t xml:space="preserve">Спасено людей</t>
  </si>
  <si>
    <t xml:space="preserve">Спасено материальных ценностей</t>
  </si>
  <si>
    <t xml:space="preserve">Ландшафтные пожары</t>
  </si>
  <si>
    <t xml:space="preserve">ИТОГО</t>
  </si>
  <si>
    <t xml:space="preserve">Количество лесных пожаров</t>
  </si>
  <si>
    <t xml:space="preserve">Площадь лесных пожаров</t>
  </si>
  <si>
    <t xml:space="preserve">Места возникновения:</t>
  </si>
  <si>
    <t xml:space="preserve"> - комната</t>
  </si>
  <si>
    <t xml:space="preserve"> - коридор</t>
  </si>
  <si>
    <t xml:space="preserve"> - лестничная клетка</t>
  </si>
  <si>
    <t xml:space="preserve"> - прочие помещения</t>
  </si>
  <si>
    <t xml:space="preserve"> - салон, кузов</t>
  </si>
  <si>
    <t xml:space="preserve"> - отсек двигателя</t>
  </si>
  <si>
    <t xml:space="preserve">- прочие</t>
  </si>
  <si>
    <t xml:space="preserve">Причина пожара:</t>
  </si>
  <si>
    <t xml:space="preserve"> -поджог</t>
  </si>
  <si>
    <t xml:space="preserve"> -НПУиЭ электрооборудования</t>
  </si>
  <si>
    <t xml:space="preserve"> -НПУиЭ печей</t>
  </si>
  <si>
    <t xml:space="preserve"> -НПУиЭ транспортных средств</t>
  </si>
  <si>
    <t xml:space="preserve"> -нарушение тех. процесса</t>
  </si>
  <si>
    <t xml:space="preserve"> -НПУиЭ теплогенерирующих агр. </t>
  </si>
  <si>
    <t xml:space="preserve"> -НПУиЭ газового оборудования</t>
  </si>
  <si>
    <t xml:space="preserve"> -другие причины</t>
  </si>
  <si>
    <t xml:space="preserve">- неустановленные причины</t>
  </si>
  <si>
    <t xml:space="preserve">- неосторожное обращение с огнем</t>
  </si>
  <si>
    <t xml:space="preserve">Уничтожено строений</t>
  </si>
  <si>
    <t xml:space="preserve">Повреждено строений</t>
  </si>
  <si>
    <t xml:space="preserve">Уничтожено площади</t>
  </si>
  <si>
    <t xml:space="preserve">Повреждено площади</t>
  </si>
  <si>
    <t xml:space="preserve">Уничтожено техники</t>
  </si>
  <si>
    <t xml:space="preserve">Повреждено техники</t>
  </si>
  <si>
    <t xml:space="preserve">Травма 2022</t>
  </si>
  <si>
    <t xml:space="preserve">31.01.2022 по адресу: Тортасинское м/р скважина 21</t>
  </si>
  <si>
    <t xml:space="preserve">возгорание нефте-газовой смеси. Пострадало 4 человека</t>
  </si>
  <si>
    <t xml:space="preserve">1. Нигаматов Р.Я., 1983 г.р. Диагноз: термический ожог головы 1-2 ст 4% п.т.</t>
  </si>
  <si>
    <t xml:space="preserve">2. Шишов Д.О., 1978 г.р. Диагноз:  термический ожог головы 2-3 ст. 13% п.т.</t>
  </si>
  <si>
    <t xml:space="preserve">3. Горинов А.Л., 1978 г.р. Диагноз:  термический ожог головы, кистей рук 2-3 ст. 5% п.т.</t>
  </si>
  <si>
    <t xml:space="preserve">4. Выдрин С.В., 1989 г.р. Диагноз:  термический ожог головы, кистей рук 2-3 ст. 9% п.т.</t>
  </si>
  <si>
    <t xml:space="preserve">29.05.2022 по адресу: Сургутский район СОТ Победит-1 ул.3а участок 3</t>
  </si>
  <si>
    <t xml:space="preserve">пожар в дачном доме. Пострадал 1 человек</t>
  </si>
  <si>
    <t xml:space="preserve">04.07.2022 по адресу: Сургутский район ТСН Фёдоровское ул. Луговая 7 пострадал 1 человек</t>
  </si>
  <si>
    <t xml:space="preserve">23.08.2022 по адресу: Сургутский район с. Угут ул. Советская 20 возгорание</t>
  </si>
  <si>
    <t xml:space="preserve">носильных вещей на человеке. 1 травмированный 05.05.2007 г.р.</t>
  </si>
  <si>
    <t xml:space="preserve">диагноз: термический ожого 2-3 степени головы, рук, туловища</t>
  </si>
  <si>
    <t xml:space="preserve">06.11.2022 по адресу: Сургутский район п. Солнечный ул. Юности 1 пожар в жилом доме</t>
  </si>
  <si>
    <t xml:space="preserve">Пострадала женщина 1977 г.р.</t>
  </si>
  <si>
    <t xml:space="preserve">Гибель 2022</t>
  </si>
  <si>
    <t xml:space="preserve">24.02.2022 по адресу: п. Солнечный ул. Энтузиастов 12 пожар в сторожке</t>
  </si>
  <si>
    <t xml:space="preserve">Повреждена по всей площади. Погибла женщина, 1962 г.р.</t>
  </si>
  <si>
    <t xml:space="preserve">15.04.2022 по адресу: п. Солнечный ул. Энтузиастов 6 пожар в кв. 8</t>
  </si>
  <si>
    <t xml:space="preserve">Погиб мужчина 1981 г.р.</t>
  </si>
  <si>
    <t xml:space="preserve">24.09.2022 по адресу: Южно-Ягунское м/р пожар в контейнере для жилья.</t>
  </si>
  <si>
    <t xml:space="preserve">погиб мужчина, 1996 г.р.</t>
  </si>
  <si>
    <t xml:space="preserve">29.09.2022 по адресу Сургутский район п. Федоровский ул. Строителей 23 кв. 17</t>
  </si>
  <si>
    <t xml:space="preserve">погиб мужчина 1956 г.р.</t>
  </si>
  <si>
    <t xml:space="preserve">Погиб мужчина 1938 г.р.</t>
  </si>
  <si>
    <t xml:space="preserve">10.12.2022 по адресу: Сургутский район ДНТ Птицевод Севера ул .1 уч. 23</t>
  </si>
  <si>
    <t xml:space="preserve">пожар в дачном доме. Погибло 2 детей.</t>
  </si>
  <si>
    <t xml:space="preserve">19.12.2022 по адресу: Сургутский район ДНТ Восточное ул. Сосновая уч. 21</t>
  </si>
  <si>
    <t xml:space="preserve">пожар в дачном доме. Погиб мужчина, 1975 г.р.</t>
  </si>
  <si>
    <t xml:space="preserve">Гибель 2023</t>
  </si>
  <si>
    <t xml:space="preserve">21.01.2023 по адресу: Сургутский район 33-й км а/д Сургут-Лянтор</t>
  </si>
  <si>
    <t xml:space="preserve">пожар в ваго-бочке. Погиб мужчина 1983 г.р.</t>
  </si>
  <si>
    <t xml:space="preserve">28.02.2023 по адресу: Сургутский район п. Белый Яр ул. Есенина 38</t>
  </si>
  <si>
    <t xml:space="preserve">пожар в жилом доме. Погиб 1 человек</t>
  </si>
  <si>
    <t xml:space="preserve">09.07.2023 по адресу: Сургутский район г. Лянтор кр.6 д.6 кв. 18</t>
  </si>
  <si>
    <t xml:space="preserve">погиб мужчина 1969 года рождения</t>
  </si>
  <si>
    <t xml:space="preserve">Травма 2023</t>
  </si>
  <si>
    <t xml:space="preserve">03.02.2023 по адресу: г. Лянтор ул. Согласия 3 кв. 22 пожар в квартире</t>
  </si>
  <si>
    <t xml:space="preserve">Пострадал мужчина</t>
  </si>
  <si>
    <t xml:space="preserve">01.05.2023 по адресу: г. Лянтор мкр. 7 дом 56 кв. пожар в кв. 13.</t>
  </si>
  <si>
    <t xml:space="preserve">Пострадал мужчина 1972 г.р.</t>
  </si>
  <si>
    <t xml:space="preserve">21.05.2023 по адресу: СОТ Зори Сургута участок 15 пожар в дачном доме</t>
  </si>
  <si>
    <t xml:space="preserve">пострадал 1 человек </t>
  </si>
  <si>
    <t xml:space="preserve">31.07.2023 по адресу: г. Лянтор мкр.4 дом 9 кв. 132 пожар в квартире</t>
  </si>
  <si>
    <t xml:space="preserve">пострадал мужчина 1975 г.р.</t>
  </si>
  <si>
    <t xml:space="preserve">17.09.2023 по адресу: СОТ Зори Сургута участок 44 пожар в дачном доме</t>
  </si>
  <si>
    <t xml:space="preserve">пострадал 1 человек</t>
  </si>
  <si>
    <t xml:space="preserve">04.10.2023 по адресу: 75-й км а/д Лянтор-Нижнесортымский взрыв газопровода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</si>
</sst>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.00"/>
    <numFmt numFmtId="167" formatCode="0"/>
    <numFmt numFmtId="168" formatCode="0%"/>
    <numFmt numFmtId="169" formatCode="General"/>
    <numFmt numFmtId="170" formatCode="#,##0"/>
    <numFmt numFmtId="171" formatCode="@"/>
  </numFmts>
  <fonts count="14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3"/>
      <name val="Times New Roman"/>
      <family val="1"/>
      <charset val="204"/>
    </font>
    <font>
      <b val="true"/>
      <sz val="13"/>
      <name val="Times New Roman"/>
      <family val="1"/>
      <charset val="204"/>
    </font>
    <font>
      <i val="true"/>
      <sz val="13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i val="true"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0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6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6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7" fontId="7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6" fontId="7" fillId="0" borderId="10" xfId="19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7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0" borderId="9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7" fontId="7" fillId="0" borderId="10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0" borderId="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0" borderId="3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5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13" xfId="0" applyFont="true" applyBorder="true" applyAlignment="true" applyProtection="true">
      <alignment horizontal="left" vertical="bottom" textRotation="0" wrapText="false" indent="4" shrinkToFit="false"/>
      <protection locked="true" hidden="true"/>
    </xf>
    <xf numFmtId="170" fontId="7" fillId="0" borderId="9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70" fontId="7" fillId="0" borderId="10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71" fontId="7" fillId="0" borderId="13" xfId="0" applyFont="true" applyBorder="true" applyAlignment="true" applyProtection="true">
      <alignment horizontal="left" vertical="bottom" textRotation="0" wrapText="false" indent="4" shrinkToFit="false"/>
      <protection locked="true" hidden="true"/>
    </xf>
    <xf numFmtId="164" fontId="9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0" borderId="1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2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I19" activeCellId="0" sqref="I19"/>
    </sheetView>
  </sheetViews>
  <sheetFormatPr defaultColWidth="8.6875" defaultRowHeight="12.7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1" width="35.71"/>
    <col collapsed="false" customWidth="true" hidden="false" outlineLevel="0" max="3" min="3" style="1" width="13.7"/>
    <col collapsed="false" customWidth="true" hidden="false" outlineLevel="0" max="4" min="4" style="1" width="13.43"/>
    <col collapsed="false" customWidth="true" hidden="false" outlineLevel="0" max="6" min="5" style="1" width="8.86"/>
    <col collapsed="false" customWidth="true" hidden="false" outlineLevel="0" max="7" min="7" style="0" width="6.15"/>
    <col collapsed="false" customWidth="true" hidden="false" outlineLevel="0" max="8" min="8" style="0" width="9.14"/>
  </cols>
  <sheetData>
    <row r="1" customFormat="false" ht="17.25" hidden="false" customHeight="false" outlineLevel="0" collapsed="false">
      <c r="A1" s="2"/>
      <c r="B1" s="3" t="s">
        <v>0</v>
      </c>
      <c r="C1" s="3"/>
      <c r="D1" s="4" t="n">
        <v>45264</v>
      </c>
      <c r="E1" s="5" t="s">
        <v>1</v>
      </c>
      <c r="F1" s="6"/>
    </row>
    <row r="2" customFormat="false" ht="16.5" hidden="false" customHeight="true" outlineLevel="0" collapsed="false">
      <c r="A2" s="7"/>
      <c r="B2" s="7"/>
      <c r="C2" s="8" t="s">
        <v>2</v>
      </c>
      <c r="D2" s="8"/>
      <c r="E2" s="8"/>
      <c r="F2" s="8"/>
      <c r="H2" s="9" t="s">
        <v>3</v>
      </c>
      <c r="I2" s="10" t="s">
        <v>4</v>
      </c>
      <c r="J2" s="10"/>
      <c r="K2" s="9" t="s">
        <v>5</v>
      </c>
      <c r="L2" s="9"/>
      <c r="M2" s="9" t="s">
        <v>6</v>
      </c>
      <c r="N2" s="9"/>
    </row>
    <row r="3" customFormat="false" ht="26.25" hidden="false" customHeight="true" outlineLevel="0" collapsed="false">
      <c r="A3" s="7"/>
      <c r="B3" s="7"/>
      <c r="C3" s="8"/>
      <c r="D3" s="8"/>
      <c r="E3" s="8"/>
      <c r="F3" s="8"/>
      <c r="H3" s="9"/>
      <c r="I3" s="11" t="n">
        <v>2023</v>
      </c>
      <c r="J3" s="12" t="n">
        <v>2022</v>
      </c>
      <c r="K3" s="13" t="n">
        <v>2023</v>
      </c>
      <c r="L3" s="13" t="n">
        <v>2022</v>
      </c>
      <c r="M3" s="13" t="n">
        <v>2023</v>
      </c>
      <c r="N3" s="13" t="n">
        <v>2022</v>
      </c>
    </row>
    <row r="4" customFormat="false" ht="17.25" hidden="false" customHeight="false" outlineLevel="0" collapsed="false">
      <c r="A4" s="14" t="s">
        <v>3</v>
      </c>
      <c r="B4" s="15" t="s">
        <v>7</v>
      </c>
      <c r="C4" s="16" t="s">
        <v>8</v>
      </c>
      <c r="D4" s="17" t="s">
        <v>9</v>
      </c>
      <c r="E4" s="18" t="s">
        <v>10</v>
      </c>
      <c r="F4" s="18"/>
      <c r="H4" s="9" t="n">
        <v>1</v>
      </c>
      <c r="I4" s="9" t="n">
        <v>1</v>
      </c>
      <c r="J4" s="9" t="n">
        <v>0</v>
      </c>
      <c r="K4" s="19" t="n">
        <v>0</v>
      </c>
      <c r="L4" s="9" t="n">
        <v>4</v>
      </c>
      <c r="M4" s="19" t="n">
        <v>18</v>
      </c>
      <c r="N4" s="9" t="n">
        <v>13</v>
      </c>
    </row>
    <row r="5" customFormat="false" ht="17.25" hidden="false" customHeight="false" outlineLevel="0" collapsed="false">
      <c r="A5" s="20" t="n">
        <v>1</v>
      </c>
      <c r="B5" s="21" t="s">
        <v>11</v>
      </c>
      <c r="C5" s="22" t="n">
        <v>200</v>
      </c>
      <c r="D5" s="23" t="n">
        <v>200</v>
      </c>
      <c r="E5" s="24" t="n">
        <f aca="false">IF(C5*100/D5-100&gt;100,C5/D5,C5*100/D5-100)</f>
        <v>0</v>
      </c>
      <c r="F5" s="25" t="str">
        <f aca="false">IF(C5*100/D5-100&gt;100,"раз","%")</f>
        <v>%</v>
      </c>
      <c r="H5" s="9" t="n">
        <v>2</v>
      </c>
      <c r="I5" s="9" t="n">
        <v>1</v>
      </c>
      <c r="J5" s="9" t="n">
        <v>1</v>
      </c>
      <c r="K5" s="19" t="n">
        <v>1</v>
      </c>
      <c r="L5" s="9" t="n">
        <v>0</v>
      </c>
      <c r="M5" s="26" t="n">
        <v>22</v>
      </c>
      <c r="N5" s="26" t="n">
        <v>12</v>
      </c>
    </row>
    <row r="6" customFormat="false" ht="17.25" hidden="false" customHeight="false" outlineLevel="0" collapsed="false">
      <c r="A6" s="20" t="n">
        <v>2</v>
      </c>
      <c r="B6" s="21" t="s">
        <v>12</v>
      </c>
      <c r="C6" s="22" t="n">
        <v>11356746</v>
      </c>
      <c r="D6" s="23" t="n">
        <v>30129580</v>
      </c>
      <c r="E6" s="24" t="n">
        <f aca="false">IF(C6*100/D6-100&gt;100,C6/D6,C6*100/D6-100)</f>
        <v>-62.3069886802272</v>
      </c>
      <c r="F6" s="25" t="str">
        <f aca="false">IF(C6*100/D6-100&gt;100,"раз","%")</f>
        <v>%</v>
      </c>
      <c r="H6" s="9" t="n">
        <v>3</v>
      </c>
      <c r="I6" s="9" t="n">
        <v>0</v>
      </c>
      <c r="J6" s="9" t="n">
        <v>0</v>
      </c>
      <c r="K6" s="19" t="n">
        <v>0</v>
      </c>
      <c r="L6" s="9" t="n">
        <v>0</v>
      </c>
      <c r="M6" s="19" t="n">
        <v>8</v>
      </c>
      <c r="N6" s="9" t="n">
        <v>15</v>
      </c>
    </row>
    <row r="7" customFormat="false" ht="17.25" hidden="false" customHeight="false" outlineLevel="0" collapsed="false">
      <c r="A7" s="20" t="n">
        <v>3</v>
      </c>
      <c r="B7" s="21" t="s">
        <v>13</v>
      </c>
      <c r="C7" s="22" t="n">
        <v>0</v>
      </c>
      <c r="D7" s="23" t="n">
        <v>0</v>
      </c>
      <c r="E7" s="24" t="e">
        <f aca="false">IF(C7*100/D7-100&gt;100,C7/D7,C7*100/D7-100)</f>
        <v>#DIV/0!</v>
      </c>
      <c r="F7" s="25" t="e">
        <f aca="false">IF(C7*100/D7-100&gt;100,"раз","%")</f>
        <v>#DIV/0!</v>
      </c>
      <c r="H7" s="9" t="n">
        <v>4</v>
      </c>
      <c r="I7" s="9" t="n">
        <v>0</v>
      </c>
      <c r="J7" s="9" t="n">
        <v>1</v>
      </c>
      <c r="K7" s="19" t="n">
        <v>0</v>
      </c>
      <c r="L7" s="9" t="n">
        <v>0</v>
      </c>
      <c r="M7" s="19" t="n">
        <v>13</v>
      </c>
      <c r="N7" s="9" t="n">
        <v>14</v>
      </c>
    </row>
    <row r="8" customFormat="false" ht="17.25" hidden="false" customHeight="false" outlineLevel="0" collapsed="false">
      <c r="A8" s="20" t="n">
        <v>4</v>
      </c>
      <c r="B8" s="27" t="s">
        <v>14</v>
      </c>
      <c r="C8" s="28" t="n">
        <v>0</v>
      </c>
      <c r="D8" s="29" t="n">
        <v>0</v>
      </c>
      <c r="E8" s="24" t="e">
        <f aca="false">IF(C8*100/D8-100&gt;100,C8/D8,C8*100/D8-100)</f>
        <v>#DIV/0!</v>
      </c>
      <c r="F8" s="25" t="e">
        <f aca="false">IF(C8*100/D8-100&gt;100,"раз","%")</f>
        <v>#DIV/0!</v>
      </c>
      <c r="H8" s="9" t="n">
        <v>5</v>
      </c>
      <c r="I8" s="30" t="n">
        <v>0</v>
      </c>
      <c r="J8" s="30" t="n">
        <v>0</v>
      </c>
      <c r="K8" s="31" t="n">
        <v>2</v>
      </c>
      <c r="L8" s="30" t="n">
        <v>1</v>
      </c>
      <c r="M8" s="31" t="n">
        <v>32</v>
      </c>
      <c r="N8" s="30" t="n">
        <v>26</v>
      </c>
    </row>
    <row r="9" customFormat="false" ht="17.25" hidden="false" customHeight="false" outlineLevel="0" collapsed="false">
      <c r="A9" s="20" t="n">
        <v>5</v>
      </c>
      <c r="B9" s="27" t="s">
        <v>15</v>
      </c>
      <c r="C9" s="28" t="n">
        <v>3</v>
      </c>
      <c r="D9" s="29" t="n">
        <v>7</v>
      </c>
      <c r="E9" s="24" t="n">
        <f aca="false">IF(C9*100/D9-100&gt;100,C9/D9,C9*100/D9-100)</f>
        <v>-57.1428571428571</v>
      </c>
      <c r="F9" s="25" t="str">
        <f aca="false">IF(C9*100/D9-100&gt;100,"раз","%")</f>
        <v>%</v>
      </c>
      <c r="H9" s="9" t="n">
        <v>6</v>
      </c>
      <c r="I9" s="30" t="n">
        <v>0</v>
      </c>
      <c r="J9" s="30" t="n">
        <v>0</v>
      </c>
      <c r="K9" s="31" t="n">
        <v>0</v>
      </c>
      <c r="L9" s="30" t="n">
        <v>0</v>
      </c>
      <c r="M9" s="31" t="n">
        <v>21</v>
      </c>
      <c r="N9" s="30" t="n">
        <v>14</v>
      </c>
    </row>
    <row r="10" customFormat="false" ht="17.25" hidden="false" customHeight="false" outlineLevel="0" collapsed="false">
      <c r="A10" s="20" t="n">
        <v>6</v>
      </c>
      <c r="B10" s="27" t="s">
        <v>16</v>
      </c>
      <c r="C10" s="28" t="n">
        <v>0</v>
      </c>
      <c r="D10" s="29" t="n">
        <v>0</v>
      </c>
      <c r="E10" s="24" t="e">
        <f aca="false">IF(C10*100/D10-100&gt;100,C10/D10,C10*100/D10-100)</f>
        <v>#DIV/0!</v>
      </c>
      <c r="F10" s="25" t="e">
        <f aca="false">IF(C10*100/D10-100&gt;100,"раз","%")</f>
        <v>#DIV/0!</v>
      </c>
      <c r="H10" s="9" t="n">
        <v>7</v>
      </c>
      <c r="I10" s="30" t="n">
        <v>1</v>
      </c>
      <c r="J10" s="30" t="n">
        <v>0</v>
      </c>
      <c r="K10" s="31" t="n">
        <v>1</v>
      </c>
      <c r="L10" s="30" t="n">
        <v>1</v>
      </c>
      <c r="M10" s="31" t="n">
        <v>18</v>
      </c>
      <c r="N10" s="30" t="n">
        <v>17</v>
      </c>
    </row>
    <row r="11" customFormat="false" ht="17.25" hidden="false" customHeight="false" outlineLevel="0" collapsed="false">
      <c r="A11" s="20" t="n">
        <v>7</v>
      </c>
      <c r="B11" s="27" t="s">
        <v>17</v>
      </c>
      <c r="C11" s="28" t="n">
        <v>92</v>
      </c>
      <c r="D11" s="29" t="n">
        <v>88</v>
      </c>
      <c r="E11" s="24" t="n">
        <f aca="false">IF(C11*100/D11-100&gt;100,C11/D11,C11*100/D11-100)</f>
        <v>4.54545454545455</v>
      </c>
      <c r="F11" s="25" t="str">
        <f aca="false">IF(C11*100/D11-100&gt;100,"раз","%")</f>
        <v>%</v>
      </c>
      <c r="H11" s="9" t="n">
        <v>8</v>
      </c>
      <c r="I11" s="30" t="n">
        <v>0</v>
      </c>
      <c r="J11" s="30" t="n">
        <v>0</v>
      </c>
      <c r="K11" s="31" t="n">
        <v>0</v>
      </c>
      <c r="L11" s="30" t="n">
        <v>1</v>
      </c>
      <c r="M11" s="31" t="n">
        <v>17</v>
      </c>
      <c r="N11" s="30" t="n">
        <v>20</v>
      </c>
    </row>
    <row r="12" customFormat="false" ht="17.25" hidden="false" customHeight="false" outlineLevel="0" collapsed="false">
      <c r="A12" s="20" t="n">
        <v>8</v>
      </c>
      <c r="B12" s="27" t="s">
        <v>18</v>
      </c>
      <c r="C12" s="28" t="n">
        <v>6</v>
      </c>
      <c r="D12" s="29" t="n">
        <v>8</v>
      </c>
      <c r="E12" s="24" t="n">
        <f aca="false">IF(C12*100/D12-100&gt;100,C12/D12,C12*100/D12-100)</f>
        <v>-25</v>
      </c>
      <c r="F12" s="25" t="str">
        <f aca="false">IF(C12*100/D12-100&gt;100,"раз","%")</f>
        <v>%</v>
      </c>
      <c r="H12" s="9" t="n">
        <v>9</v>
      </c>
      <c r="I12" s="30" t="n">
        <v>0</v>
      </c>
      <c r="J12" s="30" t="n">
        <v>2</v>
      </c>
      <c r="K12" s="31" t="n">
        <v>1</v>
      </c>
      <c r="L12" s="30" t="n">
        <v>0</v>
      </c>
      <c r="M12" s="31" t="n">
        <v>12</v>
      </c>
      <c r="N12" s="30" t="n">
        <v>23</v>
      </c>
    </row>
    <row r="13" customFormat="false" ht="17.25" hidden="false" customHeight="false" outlineLevel="0" collapsed="false">
      <c r="A13" s="20" t="n">
        <v>9</v>
      </c>
      <c r="B13" s="27" t="s">
        <v>16</v>
      </c>
      <c r="C13" s="28" t="n">
        <v>0</v>
      </c>
      <c r="D13" s="29" t="n">
        <v>1</v>
      </c>
      <c r="E13" s="24" t="n">
        <f aca="false">IF(C13*100/D13-100&gt;100,C13/D13,C13*100/D13-100)</f>
        <v>-100</v>
      </c>
      <c r="F13" s="25" t="str">
        <f aca="false">IF(C13*100/D13-100&gt;100,"раз","%")</f>
        <v>%</v>
      </c>
      <c r="H13" s="9" t="n">
        <v>10</v>
      </c>
      <c r="I13" s="30" t="n">
        <v>0</v>
      </c>
      <c r="J13" s="30" t="n">
        <v>0</v>
      </c>
      <c r="K13" s="31" t="n">
        <v>0</v>
      </c>
      <c r="L13" s="30" t="n">
        <v>2</v>
      </c>
      <c r="M13" s="31" t="n">
        <v>14</v>
      </c>
      <c r="N13" s="30" t="n">
        <v>17</v>
      </c>
    </row>
    <row r="14" customFormat="false" ht="17.25" hidden="false" customHeight="false" outlineLevel="0" collapsed="false">
      <c r="A14" s="20" t="n">
        <v>10</v>
      </c>
      <c r="B14" s="27" t="s">
        <v>19</v>
      </c>
      <c r="C14" s="28" t="n">
        <v>4</v>
      </c>
      <c r="D14" s="29" t="n">
        <v>8</v>
      </c>
      <c r="E14" s="24" t="n">
        <f aca="false">IF(C14*100/D14-100&gt;100,C14/D14,C14*100/D14-100)</f>
        <v>-50</v>
      </c>
      <c r="F14" s="25" t="str">
        <f aca="false">IF(C14*100/D14-100&gt;100,"раз","%")</f>
        <v>%</v>
      </c>
      <c r="H14" s="9" t="n">
        <v>11</v>
      </c>
      <c r="I14" s="30" t="n">
        <v>0</v>
      </c>
      <c r="J14" s="30" t="n">
        <v>1</v>
      </c>
      <c r="K14" s="31" t="n">
        <v>0</v>
      </c>
      <c r="L14" s="30" t="n">
        <v>1</v>
      </c>
      <c r="M14" s="31" t="n">
        <v>15</v>
      </c>
      <c r="N14" s="30" t="n">
        <v>23</v>
      </c>
    </row>
    <row r="15" customFormat="false" ht="17.25" hidden="false" customHeight="false" outlineLevel="0" collapsed="false">
      <c r="A15" s="20" t="n">
        <v>11</v>
      </c>
      <c r="B15" s="27" t="s">
        <v>20</v>
      </c>
      <c r="C15" s="32" t="n">
        <v>227040000</v>
      </c>
      <c r="D15" s="29" t="n">
        <v>164054986</v>
      </c>
      <c r="E15" s="24" t="n">
        <f aca="false">IF(C15*100/D15-100&gt;100,C15/D15,C15*100/D15-100)</f>
        <v>38.3926240437459</v>
      </c>
      <c r="F15" s="25" t="str">
        <f aca="false">IF(C15*100/D15-100&gt;100,"раз","%")</f>
        <v>%</v>
      </c>
      <c r="H15" s="9" t="n">
        <v>12</v>
      </c>
      <c r="I15" s="30"/>
      <c r="J15" s="30" t="n">
        <v>3</v>
      </c>
      <c r="K15" s="31"/>
      <c r="L15" s="30" t="n">
        <v>1</v>
      </c>
      <c r="M15" s="31" t="n">
        <v>2</v>
      </c>
      <c r="N15" s="30" t="n">
        <v>26</v>
      </c>
    </row>
    <row r="16" customFormat="false" ht="17.25" hidden="false" customHeight="false" outlineLevel="0" collapsed="false">
      <c r="A16" s="33" t="n">
        <v>12</v>
      </c>
      <c r="B16" s="34" t="s">
        <v>21</v>
      </c>
      <c r="C16" s="32" t="n">
        <v>37</v>
      </c>
      <c r="D16" s="35" t="n">
        <v>12</v>
      </c>
      <c r="E16" s="24" t="n">
        <f aca="false">IF(C16*100/D16-100&gt;100,C16/D16,C16*100/D16-100)</f>
        <v>3.08333333333333</v>
      </c>
      <c r="F16" s="25" t="str">
        <f aca="false">IF(C16*100/D16-100&gt;100,"раз","%")</f>
        <v>раз</v>
      </c>
      <c r="H16" s="36" t="s">
        <v>22</v>
      </c>
      <c r="I16" s="30"/>
      <c r="J16" s="30" t="n">
        <f aca="false">SUM(J4:J15)</f>
        <v>8</v>
      </c>
      <c r="K16" s="31"/>
      <c r="L16" s="30" t="n">
        <f aca="false">SUM(L4:L15)</f>
        <v>11</v>
      </c>
      <c r="M16" s="31"/>
      <c r="N16" s="30" t="n">
        <v>220</v>
      </c>
    </row>
    <row r="17" customFormat="false" ht="17.25" hidden="false" customHeight="false" outlineLevel="0" collapsed="false">
      <c r="A17" s="33" t="n">
        <v>13</v>
      </c>
      <c r="B17" s="34" t="s">
        <v>23</v>
      </c>
      <c r="C17" s="32" t="n">
        <v>131</v>
      </c>
      <c r="D17" s="35" t="n">
        <v>24</v>
      </c>
      <c r="E17" s="24" t="n">
        <f aca="false">IF(C17*100/D17-100&gt;100,C17/D17,C17*100/D17-100)</f>
        <v>5.45833333333333</v>
      </c>
      <c r="F17" s="25" t="str">
        <f aca="false">IF(C17*100/D17-100&gt;100,"раз","%")</f>
        <v>раз</v>
      </c>
    </row>
    <row r="18" customFormat="false" ht="17.25" hidden="false" customHeight="false" outlineLevel="0" collapsed="false">
      <c r="A18" s="33" t="n">
        <v>14</v>
      </c>
      <c r="B18" s="34" t="s">
        <v>24</v>
      </c>
      <c r="C18" s="32" t="n">
        <v>6850</v>
      </c>
      <c r="D18" s="35" t="n">
        <v>774</v>
      </c>
      <c r="E18" s="24" t="n">
        <f aca="false">IF(C18*100/D18-100&gt;100,C18/D18,C18*100/D18-100)</f>
        <v>8.85012919896641</v>
      </c>
      <c r="F18" s="25" t="str">
        <f aca="false">IF(C18*100/D18-100&gt;100,"раз","%")</f>
        <v>раз</v>
      </c>
    </row>
    <row r="19" customFormat="false" ht="17.25" hidden="false" customHeight="false" outlineLevel="0" collapsed="false">
      <c r="A19" s="33" t="n">
        <v>15</v>
      </c>
      <c r="B19" s="37" t="s">
        <v>25</v>
      </c>
      <c r="C19" s="38"/>
      <c r="D19" s="38"/>
      <c r="E19" s="38"/>
      <c r="F19" s="38"/>
    </row>
    <row r="20" customFormat="false" ht="16.5" hidden="false" customHeight="false" outlineLevel="0" collapsed="false">
      <c r="A20" s="39" t="s">
        <v>26</v>
      </c>
      <c r="B20" s="39"/>
      <c r="C20" s="40" t="n">
        <v>30</v>
      </c>
      <c r="D20" s="41" t="n">
        <v>34</v>
      </c>
      <c r="E20" s="24" t="n">
        <f aca="false">IF(C20*100/D20-100&gt;100,C20/D20,C20*100/D20-100)</f>
        <v>-11.7647058823529</v>
      </c>
      <c r="F20" s="25" t="str">
        <f aca="false">IF(C20*100/D20-100&gt;100,"раз","%")</f>
        <v>%</v>
      </c>
    </row>
    <row r="21" customFormat="false" ht="16.5" hidden="false" customHeight="false" outlineLevel="0" collapsed="false">
      <c r="A21" s="39" t="s">
        <v>27</v>
      </c>
      <c r="B21" s="39"/>
      <c r="C21" s="40" t="n">
        <v>6</v>
      </c>
      <c r="D21" s="41" t="n">
        <v>3</v>
      </c>
      <c r="E21" s="24" t="n">
        <f aca="false">IF(C21*100/D21-100&gt;100,C21/D21,C21*100/D21-100)</f>
        <v>100</v>
      </c>
      <c r="F21" s="25" t="str">
        <f aca="false">IF(C21*100/D21-100&gt;100,"раз","%")</f>
        <v>%</v>
      </c>
    </row>
    <row r="22" customFormat="false" ht="16.5" hidden="false" customHeight="true" outlineLevel="0" collapsed="false">
      <c r="A22" s="39" t="s">
        <v>28</v>
      </c>
      <c r="B22" s="39"/>
      <c r="C22" s="40" t="n">
        <v>2</v>
      </c>
      <c r="D22" s="41" t="n">
        <v>4</v>
      </c>
      <c r="E22" s="24" t="n">
        <f aca="false">IF(C22*100/D22-100&gt;100,C22/D22,C22*100/D22-100)</f>
        <v>-50</v>
      </c>
      <c r="F22" s="25" t="str">
        <f aca="false">IF(C22*100/D22-100&gt;100,"раз","%")</f>
        <v>%</v>
      </c>
    </row>
    <row r="23" customFormat="false" ht="16.5" hidden="false" customHeight="false" outlineLevel="0" collapsed="false">
      <c r="A23" s="39" t="s">
        <v>29</v>
      </c>
      <c r="B23" s="39"/>
      <c r="C23" s="40" t="n">
        <v>49</v>
      </c>
      <c r="D23" s="41" t="n">
        <v>40</v>
      </c>
      <c r="E23" s="24" t="n">
        <f aca="false">IF(C23*100/D23-100&gt;100,C23/D23,C23*100/D23-100)</f>
        <v>22.5</v>
      </c>
      <c r="F23" s="25" t="str">
        <f aca="false">IF(C23*100/D23-100&gt;100,"раз","%")</f>
        <v>%</v>
      </c>
    </row>
    <row r="24" customFormat="false" ht="16.5" hidden="false" customHeight="false" outlineLevel="0" collapsed="false">
      <c r="A24" s="39" t="s">
        <v>30</v>
      </c>
      <c r="B24" s="39"/>
      <c r="C24" s="40" t="n">
        <v>6</v>
      </c>
      <c r="D24" s="41" t="n">
        <v>3</v>
      </c>
      <c r="E24" s="24" t="n">
        <f aca="false">IF(C24*100/D24-100&gt;100,C24/D24,C24*100/D24-100)</f>
        <v>100</v>
      </c>
      <c r="F24" s="25" t="str">
        <f aca="false">IF(C24*100/D24-100&gt;100,"раз","%")</f>
        <v>%</v>
      </c>
    </row>
    <row r="25" customFormat="false" ht="16.5" hidden="false" customHeight="false" outlineLevel="0" collapsed="false">
      <c r="A25" s="39" t="s">
        <v>31</v>
      </c>
      <c r="B25" s="39"/>
      <c r="C25" s="40" t="n">
        <v>26</v>
      </c>
      <c r="D25" s="41" t="n">
        <v>26</v>
      </c>
      <c r="E25" s="24" t="n">
        <f aca="false">IF(C25*100/D25-100&gt;100,C25/D25,C25*100/D25-100)</f>
        <v>0</v>
      </c>
      <c r="F25" s="25" t="str">
        <f aca="false">IF(C25*100/D25-100&gt;100,"раз","%")</f>
        <v>%</v>
      </c>
    </row>
    <row r="26" customFormat="false" ht="16.5" hidden="false" customHeight="false" outlineLevel="0" collapsed="false">
      <c r="A26" s="42" t="s">
        <v>32</v>
      </c>
      <c r="B26" s="42"/>
      <c r="C26" s="40" t="n">
        <v>81</v>
      </c>
      <c r="D26" s="41" t="n">
        <v>90</v>
      </c>
      <c r="E26" s="24" t="n">
        <f aca="false">IF(C26*100/D26-100&gt;100,C26/D26,C26*100/D26-100)</f>
        <v>-10</v>
      </c>
      <c r="F26" s="25" t="str">
        <f aca="false">IF(C26*100/D26-100&gt;100,"раз","%")</f>
        <v>%</v>
      </c>
    </row>
    <row r="27" customFormat="false" ht="17.25" hidden="false" customHeight="false" outlineLevel="0" collapsed="false">
      <c r="A27" s="43" t="n">
        <v>16</v>
      </c>
      <c r="B27" s="37" t="s">
        <v>33</v>
      </c>
      <c r="C27" s="38"/>
      <c r="D27" s="38"/>
      <c r="E27" s="38"/>
      <c r="F27" s="38"/>
    </row>
    <row r="28" customFormat="false" ht="16.5" hidden="false" customHeight="false" outlineLevel="0" collapsed="false">
      <c r="A28" s="39" t="s">
        <v>34</v>
      </c>
      <c r="B28" s="39"/>
      <c r="C28" s="40" t="n">
        <v>1</v>
      </c>
      <c r="D28" s="41" t="n">
        <v>5</v>
      </c>
      <c r="E28" s="24" t="n">
        <f aca="false">IF(C28*100/D28-100&gt;100,C28/D28,C28*100/D28-100)</f>
        <v>-80</v>
      </c>
      <c r="F28" s="25" t="str">
        <f aca="false">IF(C28*100/D28-100&gt;100,"раз","%")</f>
        <v>%</v>
      </c>
    </row>
    <row r="29" customFormat="false" ht="16.5" hidden="false" customHeight="false" outlineLevel="0" collapsed="false">
      <c r="A29" s="39" t="s">
        <v>35</v>
      </c>
      <c r="B29" s="39"/>
      <c r="C29" s="40" t="n">
        <v>57</v>
      </c>
      <c r="D29" s="41" t="n">
        <v>72</v>
      </c>
      <c r="E29" s="24" t="n">
        <f aca="false">IF(C29*100/D29-100&gt;100,C29/D29,C29*100/D29-100)</f>
        <v>-20.8333333333333</v>
      </c>
      <c r="F29" s="25" t="str">
        <f aca="false">IF(C29*100/D29-100&gt;100,"раз","%")</f>
        <v>%</v>
      </c>
    </row>
    <row r="30" customFormat="false" ht="16.5" hidden="false" customHeight="false" outlineLevel="0" collapsed="false">
      <c r="A30" s="39" t="s">
        <v>36</v>
      </c>
      <c r="B30" s="39"/>
      <c r="C30" s="40" t="n">
        <v>32</v>
      </c>
      <c r="D30" s="41" t="n">
        <v>25</v>
      </c>
      <c r="E30" s="24" t="n">
        <f aca="false">IF(C30*100/D30-100&gt;100,C30/D30,C30*100/D30-100)</f>
        <v>28</v>
      </c>
      <c r="F30" s="25" t="str">
        <f aca="false">IF(C30*100/D30-100&gt;100,"раз","%")</f>
        <v>%</v>
      </c>
    </row>
    <row r="31" customFormat="false" ht="16.5" hidden="false" customHeight="false" outlineLevel="0" collapsed="false">
      <c r="A31" s="39" t="s">
        <v>37</v>
      </c>
      <c r="B31" s="39"/>
      <c r="C31" s="40" t="n">
        <v>32</v>
      </c>
      <c r="D31" s="41" t="n">
        <v>31</v>
      </c>
      <c r="E31" s="24" t="n">
        <f aca="false">IF(C31*100/D31-100&gt;100,C31/D31,C31*100/D31-100)</f>
        <v>3.2258064516129</v>
      </c>
      <c r="F31" s="25" t="str">
        <f aca="false">IF(C31*100/D31-100&gt;100,"раз","%")</f>
        <v>%</v>
      </c>
    </row>
    <row r="32" customFormat="false" ht="16.5" hidden="false" customHeight="false" outlineLevel="0" collapsed="false">
      <c r="A32" s="39" t="s">
        <v>38</v>
      </c>
      <c r="B32" s="39"/>
      <c r="C32" s="40" t="n">
        <v>0</v>
      </c>
      <c r="D32" s="41" t="n">
        <v>3</v>
      </c>
      <c r="E32" s="24" t="n">
        <f aca="false">IF(C32*100/D32-100&gt;100,C32/D32,C32*100/D32-100)</f>
        <v>-100</v>
      </c>
      <c r="F32" s="25" t="str">
        <f aca="false">IF(C32*100/D32-100&gt;100,"раз","%")</f>
        <v>%</v>
      </c>
    </row>
    <row r="33" customFormat="false" ht="16.5" hidden="false" customHeight="false" outlineLevel="0" collapsed="false">
      <c r="A33" s="39" t="s">
        <v>39</v>
      </c>
      <c r="B33" s="39"/>
      <c r="C33" s="40" t="n">
        <v>0</v>
      </c>
      <c r="D33" s="41" t="n">
        <v>0</v>
      </c>
      <c r="E33" s="24" t="e">
        <f aca="false">IF(C33*100/D33-100&gt;100,C33/D33,C33*100/D33-100)</f>
        <v>#DIV/0!</v>
      </c>
      <c r="F33" s="25" t="e">
        <f aca="false">IF(C33*100/D33-100&gt;100,"раз","%")</f>
        <v>#DIV/0!</v>
      </c>
    </row>
    <row r="34" customFormat="false" ht="16.5" hidden="false" customHeight="false" outlineLevel="0" collapsed="false">
      <c r="A34" s="39" t="s">
        <v>40</v>
      </c>
      <c r="B34" s="39"/>
      <c r="C34" s="40" t="n">
        <v>0</v>
      </c>
      <c r="D34" s="41" t="n">
        <v>0</v>
      </c>
      <c r="E34" s="24" t="e">
        <f aca="false">IF(C34*100/D34-100&gt;100,C34/D34,C34*100/D34-100)</f>
        <v>#DIV/0!</v>
      </c>
      <c r="F34" s="25" t="e">
        <f aca="false">IF(C34*100/D34-100&gt;100,"раз","%")</f>
        <v>#DIV/0!</v>
      </c>
    </row>
    <row r="35" customFormat="false" ht="16.5" hidden="false" customHeight="false" outlineLevel="0" collapsed="false">
      <c r="A35" s="39" t="s">
        <v>41</v>
      </c>
      <c r="B35" s="39"/>
      <c r="C35" s="40" t="n">
        <v>4</v>
      </c>
      <c r="D35" s="41" t="n">
        <v>3</v>
      </c>
      <c r="E35" s="24" t="n">
        <f aca="false">IF(C35*100/D35-100&gt;100,C35/D35,C35*100/D35-100)</f>
        <v>33.3333333333333</v>
      </c>
      <c r="F35" s="25" t="str">
        <f aca="false">IF(C35*100/D35-100&gt;100,"раз","%")</f>
        <v>%</v>
      </c>
    </row>
    <row r="36" customFormat="false" ht="16.5" hidden="false" customHeight="false" outlineLevel="0" collapsed="false">
      <c r="A36" s="42" t="s">
        <v>42</v>
      </c>
      <c r="B36" s="42"/>
      <c r="C36" s="40" t="n">
        <v>0</v>
      </c>
      <c r="D36" s="41" t="n">
        <v>0</v>
      </c>
      <c r="E36" s="24" t="e">
        <f aca="false">IF(C36*100/D36-100&gt;100,C36/D36,C36*100/D36-100)</f>
        <v>#DIV/0!</v>
      </c>
      <c r="F36" s="25" t="e">
        <f aca="false">IF(C36*100/D36-100&gt;100,"раз","%")</f>
        <v>#DIV/0!</v>
      </c>
    </row>
    <row r="37" customFormat="false" ht="16.5" hidden="false" customHeight="false" outlineLevel="0" collapsed="false">
      <c r="A37" s="42" t="s">
        <v>43</v>
      </c>
      <c r="B37" s="42"/>
      <c r="C37" s="40" t="n">
        <v>74</v>
      </c>
      <c r="D37" s="41" t="n">
        <v>61</v>
      </c>
      <c r="E37" s="24" t="n">
        <f aca="false">IF(C37*100/D37-100&gt;100,C37/D37,C37*100/D37-100)</f>
        <v>21.3114754098361</v>
      </c>
      <c r="F37" s="25" t="str">
        <f aca="false">IF(C37*100/D37-100&gt;100,"раз","%")</f>
        <v>%</v>
      </c>
    </row>
    <row r="38" customFormat="false" ht="17.25" hidden="false" customHeight="false" outlineLevel="0" collapsed="false">
      <c r="A38" s="44" t="n">
        <v>17</v>
      </c>
      <c r="B38" s="45" t="s">
        <v>44</v>
      </c>
      <c r="C38" s="40" t="n">
        <v>13</v>
      </c>
      <c r="D38" s="41" t="n">
        <v>9</v>
      </c>
      <c r="E38" s="24" t="n">
        <f aca="false">IF(C38*100/D38-100&gt;100,C38/D38,C38*100/D38-100)</f>
        <v>44.4444444444445</v>
      </c>
      <c r="F38" s="25" t="str">
        <f aca="false">IF(C38*100/D38-100&gt;100,"раз","%")</f>
        <v>%</v>
      </c>
    </row>
    <row r="39" customFormat="false" ht="17.25" hidden="false" customHeight="false" outlineLevel="0" collapsed="false">
      <c r="A39" s="20" t="n">
        <v>18</v>
      </c>
      <c r="B39" s="27" t="s">
        <v>45</v>
      </c>
      <c r="C39" s="40" t="n">
        <v>122</v>
      </c>
      <c r="D39" s="41" t="n">
        <v>140</v>
      </c>
      <c r="E39" s="24" t="n">
        <f aca="false">IF(C39*100/D39-100&gt;100,C39/D39,C39*100/D39-100)</f>
        <v>-12.8571428571429</v>
      </c>
      <c r="F39" s="25" t="str">
        <f aca="false">IF(C39*100/D39-100&gt;100,"раз","%")</f>
        <v>%</v>
      </c>
    </row>
    <row r="40" customFormat="false" ht="17.25" hidden="false" customHeight="false" outlineLevel="0" collapsed="false">
      <c r="A40" s="20" t="n">
        <v>19</v>
      </c>
      <c r="B40" s="27" t="s">
        <v>46</v>
      </c>
      <c r="C40" s="40" t="n">
        <v>4696586</v>
      </c>
      <c r="D40" s="41" t="n">
        <v>256</v>
      </c>
      <c r="E40" s="24" t="n">
        <f aca="false">IF(C40*100/D40-100&gt;100,C40/D40,C40*100/D40-100)</f>
        <v>18346.0390625</v>
      </c>
      <c r="F40" s="25" t="str">
        <f aca="false">IF(C40*100/D40-100&gt;100,"раз","%")</f>
        <v>раз</v>
      </c>
    </row>
    <row r="41" customFormat="false" ht="17.25" hidden="false" customHeight="false" outlineLevel="0" collapsed="false">
      <c r="A41" s="20" t="n">
        <v>20</v>
      </c>
      <c r="B41" s="27" t="s">
        <v>47</v>
      </c>
      <c r="C41" s="40" t="n">
        <v>3491</v>
      </c>
      <c r="D41" s="41" t="n">
        <v>722559</v>
      </c>
      <c r="E41" s="24" t="n">
        <f aca="false">IF(C41*100/D41-100&gt;100,C41/D41,C41*100/D41-100)</f>
        <v>-99.5168560629651</v>
      </c>
      <c r="F41" s="25" t="str">
        <f aca="false">IF(C41*100/D41-100&gt;100,"раз","%")</f>
        <v>%</v>
      </c>
    </row>
    <row r="42" customFormat="false" ht="17.25" hidden="false" customHeight="false" outlineLevel="0" collapsed="false">
      <c r="A42" s="20" t="n">
        <v>21</v>
      </c>
      <c r="B42" s="27" t="s">
        <v>48</v>
      </c>
      <c r="C42" s="40" t="n">
        <v>0</v>
      </c>
      <c r="D42" s="41" t="n">
        <v>1</v>
      </c>
      <c r="E42" s="24" t="n">
        <f aca="false">IF(C42*100/D42-100&gt;100,C42/D42,C42*100/D42-100)</f>
        <v>-100</v>
      </c>
      <c r="F42" s="25" t="str">
        <f aca="false">IF(C42*100/D42-100&gt;100,"раз","%")</f>
        <v>%</v>
      </c>
      <c r="H42" s="46"/>
      <c r="I42" s="46"/>
      <c r="J42" s="46"/>
      <c r="K42" s="46"/>
      <c r="L42" s="46"/>
      <c r="M42" s="46"/>
      <c r="N42" s="46"/>
    </row>
    <row r="43" customFormat="false" ht="17.25" hidden="false" customHeight="false" outlineLevel="0" collapsed="false">
      <c r="A43" s="20" t="n">
        <v>22</v>
      </c>
      <c r="B43" s="27" t="s">
        <v>49</v>
      </c>
      <c r="C43" s="40" t="n">
        <v>35</v>
      </c>
      <c r="D43" s="41" t="n">
        <v>38</v>
      </c>
      <c r="E43" s="24" t="n">
        <f aca="false">IF(C43*100/D43-100&gt;100,C43/D43,C43*100/D43-100)</f>
        <v>-7.89473684210526</v>
      </c>
      <c r="F43" s="25" t="str">
        <f aca="false">IF(C43*100/D43-100&gt;100,"раз","%")</f>
        <v>%</v>
      </c>
      <c r="J43" s="47"/>
      <c r="K43" s="47"/>
      <c r="L43" s="47"/>
      <c r="M43" s="47"/>
      <c r="N43" s="47"/>
    </row>
    <row r="44" customFormat="false" ht="15" hidden="false" customHeight="false" outlineLevel="0" collapsed="false">
      <c r="J44" s="47"/>
      <c r="K44" s="47"/>
      <c r="L44" s="47"/>
      <c r="M44" s="47"/>
      <c r="N44" s="47"/>
    </row>
    <row r="45" customFormat="false" ht="15" hidden="false" customHeight="false" outlineLevel="0" collapsed="false">
      <c r="J45" s="47"/>
      <c r="K45" s="47"/>
      <c r="L45" s="47"/>
      <c r="M45" s="47"/>
      <c r="N45" s="47"/>
      <c r="O45" s="46"/>
    </row>
    <row r="47" customFormat="false" ht="15.75" hidden="false" customHeight="false" outlineLevel="0" collapsed="false">
      <c r="B47" s="48" t="s">
        <v>50</v>
      </c>
    </row>
    <row r="49" customFormat="false" ht="15" hidden="false" customHeight="false" outlineLevel="0" collapsed="false">
      <c r="B49" s="49" t="s">
        <v>51</v>
      </c>
    </row>
    <row r="50" customFormat="false" ht="15" hidden="false" customHeight="false" outlineLevel="0" collapsed="false">
      <c r="B50" s="49" t="s">
        <v>52</v>
      </c>
    </row>
    <row r="51" customFormat="false" ht="15" hidden="false" customHeight="false" outlineLevel="0" collapsed="false">
      <c r="B51" s="49" t="s">
        <v>53</v>
      </c>
    </row>
    <row r="52" customFormat="false" ht="15" hidden="false" customHeight="false" outlineLevel="0" collapsed="false">
      <c r="B52" s="49" t="s">
        <v>54</v>
      </c>
    </row>
    <row r="53" customFormat="false" ht="15" hidden="false" customHeight="false" outlineLevel="0" collapsed="false">
      <c r="B53" s="49" t="s">
        <v>55</v>
      </c>
    </row>
    <row r="54" customFormat="false" ht="15" hidden="false" customHeight="false" outlineLevel="0" collapsed="false">
      <c r="B54" s="49" t="s">
        <v>56</v>
      </c>
    </row>
    <row r="55" customFormat="false" ht="15" hidden="false" customHeight="false" outlineLevel="0" collapsed="false">
      <c r="B55" s="49"/>
    </row>
    <row r="56" customFormat="false" ht="15" hidden="false" customHeight="false" outlineLevel="0" collapsed="false">
      <c r="B56" s="49" t="s">
        <v>57</v>
      </c>
    </row>
    <row r="57" customFormat="false" ht="15" hidden="false" customHeight="false" outlineLevel="0" collapsed="false">
      <c r="B57" s="49" t="s">
        <v>58</v>
      </c>
    </row>
    <row r="58" customFormat="false" ht="15" hidden="false" customHeight="false" outlineLevel="0" collapsed="false">
      <c r="B58" s="49"/>
    </row>
    <row r="59" customFormat="false" ht="15" hidden="false" customHeight="false" outlineLevel="0" collapsed="false">
      <c r="B59" s="49" t="s">
        <v>59</v>
      </c>
      <c r="C59" s="49"/>
      <c r="D59" s="49"/>
      <c r="E59" s="49"/>
    </row>
    <row r="60" customFormat="false" ht="15" hidden="false" customHeight="false" outlineLevel="0" collapsed="false">
      <c r="B60" s="49"/>
      <c r="C60" s="49"/>
      <c r="D60" s="49"/>
      <c r="E60" s="49"/>
    </row>
    <row r="61" customFormat="false" ht="15" hidden="false" customHeight="false" outlineLevel="0" collapsed="false">
      <c r="B61" s="49" t="s">
        <v>60</v>
      </c>
      <c r="C61" s="49"/>
      <c r="D61" s="49"/>
      <c r="E61" s="49"/>
    </row>
    <row r="62" customFormat="false" ht="15" hidden="false" customHeight="false" outlineLevel="0" collapsed="false">
      <c r="B62" s="49" t="s">
        <v>61</v>
      </c>
      <c r="C62" s="49"/>
      <c r="D62" s="49"/>
      <c r="E62" s="49"/>
    </row>
    <row r="63" customFormat="false" ht="15" hidden="false" customHeight="false" outlineLevel="0" collapsed="false">
      <c r="B63" s="49" t="s">
        <v>62</v>
      </c>
      <c r="C63" s="49"/>
      <c r="D63" s="49"/>
      <c r="E63" s="49"/>
    </row>
    <row r="64" customFormat="false" ht="15" hidden="false" customHeight="false" outlineLevel="0" collapsed="false">
      <c r="B64" s="49"/>
      <c r="C64" s="49"/>
      <c r="D64" s="49"/>
      <c r="E64" s="49"/>
    </row>
    <row r="65" customFormat="false" ht="15" hidden="false" customHeight="false" outlineLevel="0" collapsed="false">
      <c r="B65" s="49" t="s">
        <v>63</v>
      </c>
      <c r="C65" s="49"/>
      <c r="D65" s="49"/>
      <c r="E65" s="49"/>
    </row>
    <row r="66" customFormat="false" ht="15" hidden="false" customHeight="false" outlineLevel="0" collapsed="false">
      <c r="B66" s="49" t="s">
        <v>64</v>
      </c>
      <c r="C66" s="49"/>
      <c r="D66" s="49"/>
      <c r="E66" s="49"/>
    </row>
    <row r="67" customFormat="false" ht="15" hidden="false" customHeight="false" outlineLevel="0" collapsed="false">
      <c r="B67" s="49"/>
      <c r="C67" s="49"/>
      <c r="D67" s="49"/>
      <c r="E67" s="49"/>
    </row>
    <row r="68" customFormat="false" ht="15.75" hidden="false" customHeight="false" outlineLevel="0" collapsed="false">
      <c r="B68" s="48" t="s">
        <v>65</v>
      </c>
      <c r="Q68" s="50"/>
    </row>
    <row r="69" customFormat="false" ht="14.25" hidden="false" customHeight="false" outlineLevel="0" collapsed="false">
      <c r="Q69" s="50"/>
    </row>
    <row r="70" customFormat="false" ht="15.75" hidden="false" customHeight="false" outlineLevel="0" collapsed="false">
      <c r="B70" s="49" t="s">
        <v>66</v>
      </c>
      <c r="C70" s="51"/>
      <c r="D70" s="51"/>
      <c r="Q70" s="50"/>
    </row>
    <row r="71" customFormat="false" ht="15.75" hidden="false" customHeight="false" outlineLevel="0" collapsed="false">
      <c r="B71" s="49" t="s">
        <v>67</v>
      </c>
      <c r="C71" s="51"/>
      <c r="D71" s="51"/>
      <c r="Q71" s="50"/>
    </row>
    <row r="72" customFormat="false" ht="14.25" hidden="false" customHeight="false" outlineLevel="0" collapsed="false">
      <c r="Q72" s="50"/>
    </row>
    <row r="73" customFormat="false" ht="15" hidden="false" customHeight="false" outlineLevel="0" collapsed="false">
      <c r="B73" s="49" t="s">
        <v>68</v>
      </c>
      <c r="Q73" s="50"/>
    </row>
    <row r="74" customFormat="false" ht="15" hidden="false" customHeight="false" outlineLevel="0" collapsed="false">
      <c r="B74" s="49" t="s">
        <v>69</v>
      </c>
      <c r="C74" s="52"/>
      <c r="D74" s="52"/>
      <c r="E74" s="52"/>
      <c r="F74" s="52"/>
      <c r="Q74" s="50"/>
    </row>
    <row r="75" customFormat="false" ht="15" hidden="false" customHeight="false" outlineLevel="0" collapsed="false">
      <c r="B75" s="49"/>
      <c r="C75" s="52"/>
      <c r="D75" s="52"/>
      <c r="E75" s="52"/>
      <c r="F75" s="52"/>
      <c r="Q75" s="50"/>
    </row>
    <row r="76" customFormat="false" ht="15" hidden="false" customHeight="false" outlineLevel="0" collapsed="false">
      <c r="B76" s="49" t="s">
        <v>70</v>
      </c>
      <c r="C76" s="52"/>
      <c r="D76" s="52"/>
      <c r="E76" s="52"/>
      <c r="F76" s="52"/>
      <c r="Q76" s="50"/>
    </row>
    <row r="77" customFormat="false" ht="15" hidden="false" customHeight="false" outlineLevel="0" collapsed="false">
      <c r="B77" s="49" t="s">
        <v>71</v>
      </c>
      <c r="C77" s="52"/>
      <c r="D77" s="52"/>
      <c r="E77" s="52"/>
      <c r="F77" s="52"/>
      <c r="Q77" s="50"/>
    </row>
    <row r="78" customFormat="false" ht="15" hidden="false" customHeight="false" outlineLevel="0" collapsed="false">
      <c r="B78" s="49"/>
      <c r="C78" s="52"/>
      <c r="D78" s="52"/>
      <c r="E78" s="52"/>
      <c r="F78" s="52"/>
      <c r="Q78" s="50"/>
    </row>
    <row r="79" customFormat="false" ht="15" hidden="false" customHeight="false" outlineLevel="0" collapsed="false">
      <c r="B79" s="49" t="s">
        <v>72</v>
      </c>
      <c r="C79" s="52"/>
      <c r="D79" s="52"/>
      <c r="E79" s="52"/>
      <c r="F79" s="52"/>
      <c r="Q79" s="50"/>
    </row>
    <row r="80" customFormat="false" ht="15" hidden="false" customHeight="false" outlineLevel="0" collapsed="false">
      <c r="B80" s="49" t="s">
        <v>73</v>
      </c>
      <c r="C80" s="52"/>
      <c r="D80" s="52"/>
      <c r="E80" s="52"/>
      <c r="F80" s="52"/>
      <c r="Q80" s="50"/>
    </row>
    <row r="81" customFormat="false" ht="15" hidden="false" customHeight="false" outlineLevel="0" collapsed="false">
      <c r="B81" s="49"/>
      <c r="C81" s="52"/>
      <c r="D81" s="52"/>
      <c r="E81" s="52"/>
      <c r="F81" s="52"/>
      <c r="Q81" s="50"/>
    </row>
    <row r="82" customFormat="false" ht="15" hidden="false" customHeight="false" outlineLevel="0" collapsed="false">
      <c r="B82" s="49" t="s">
        <v>63</v>
      </c>
      <c r="C82" s="52"/>
      <c r="D82" s="52"/>
      <c r="E82" s="52"/>
      <c r="F82" s="52"/>
    </row>
    <row r="83" customFormat="false" ht="15" hidden="false" customHeight="false" outlineLevel="0" collapsed="false">
      <c r="B83" s="49" t="s">
        <v>74</v>
      </c>
      <c r="C83" s="52"/>
      <c r="D83" s="52"/>
      <c r="E83" s="52"/>
      <c r="F83" s="52"/>
    </row>
    <row r="85" customFormat="false" ht="15" hidden="false" customHeight="false" outlineLevel="0" collapsed="false">
      <c r="A85" s="52"/>
      <c r="B85" s="49" t="s">
        <v>75</v>
      </c>
      <c r="C85" s="52"/>
      <c r="D85" s="52"/>
    </row>
    <row r="86" customFormat="false" ht="15" hidden="false" customHeight="false" outlineLevel="0" collapsed="false">
      <c r="A86" s="52"/>
      <c r="B86" s="49" t="s">
        <v>76</v>
      </c>
      <c r="C86" s="52"/>
      <c r="D86" s="52"/>
    </row>
    <row r="87" customFormat="false" ht="15" hidden="false" customHeight="false" outlineLevel="0" collapsed="false">
      <c r="A87" s="52"/>
      <c r="B87" s="49"/>
      <c r="C87" s="52"/>
      <c r="D87" s="52"/>
    </row>
    <row r="88" customFormat="false" ht="15" hidden="false" customHeight="false" outlineLevel="0" collapsed="false">
      <c r="A88" s="52"/>
      <c r="B88" s="49" t="s">
        <v>77</v>
      </c>
      <c r="C88" s="52"/>
      <c r="D88" s="52"/>
    </row>
    <row r="89" customFormat="false" ht="15" hidden="false" customHeight="false" outlineLevel="0" collapsed="false">
      <c r="A89" s="52"/>
      <c r="B89" s="49" t="s">
        <v>78</v>
      </c>
      <c r="C89" s="52"/>
      <c r="D89" s="52"/>
    </row>
    <row r="91" customFormat="false" ht="15.75" hidden="false" customHeight="false" outlineLevel="0" collapsed="false">
      <c r="B91" s="48" t="s">
        <v>79</v>
      </c>
    </row>
    <row r="93" customFormat="false" ht="15" hidden="false" customHeight="false" outlineLevel="0" collapsed="false">
      <c r="B93" s="49" t="s">
        <v>80</v>
      </c>
    </row>
    <row r="94" customFormat="false" ht="15" hidden="false" customHeight="false" outlineLevel="0" collapsed="false">
      <c r="B94" s="49" t="s">
        <v>81</v>
      </c>
    </row>
    <row r="96" customFormat="false" ht="15" hidden="false" customHeight="false" outlineLevel="0" collapsed="false">
      <c r="B96" s="49" t="s">
        <v>82</v>
      </c>
    </row>
    <row r="97" customFormat="false" ht="15" hidden="false" customHeight="false" outlineLevel="0" collapsed="false">
      <c r="B97" s="49" t="s">
        <v>83</v>
      </c>
    </row>
    <row r="99" s="53" customFormat="true" ht="15.75" hidden="false" customHeight="false" outlineLevel="0" collapsed="false">
      <c r="A99" s="51"/>
      <c r="B99" s="49" t="s">
        <v>84</v>
      </c>
      <c r="C99" s="51"/>
      <c r="D99" s="51"/>
      <c r="E99" s="51"/>
      <c r="F99" s="51"/>
    </row>
    <row r="100" s="53" customFormat="true" ht="15.75" hidden="false" customHeight="false" outlineLevel="0" collapsed="false">
      <c r="A100" s="51"/>
      <c r="B100" s="49" t="s">
        <v>85</v>
      </c>
      <c r="C100" s="51"/>
      <c r="D100" s="51"/>
      <c r="E100" s="51"/>
      <c r="F100" s="51"/>
    </row>
    <row r="102" customFormat="false" ht="15.75" hidden="false" customHeight="false" outlineLevel="0" collapsed="false">
      <c r="B102" s="48" t="s">
        <v>86</v>
      </c>
    </row>
    <row r="104" customFormat="false" ht="15" hidden="false" customHeight="false" outlineLevel="0" collapsed="false">
      <c r="B104" s="49" t="s">
        <v>87</v>
      </c>
    </row>
    <row r="105" customFormat="false" ht="15" hidden="false" customHeight="false" outlineLevel="0" collapsed="false">
      <c r="B105" s="49" t="s">
        <v>88</v>
      </c>
      <c r="C105" s="52"/>
    </row>
    <row r="106" customFormat="false" ht="12.75" hidden="false" customHeight="false" outlineLevel="0" collapsed="false">
      <c r="B106" s="52"/>
      <c r="C106" s="52"/>
    </row>
    <row r="107" customFormat="false" ht="15" hidden="false" customHeight="false" outlineLevel="0" collapsed="false">
      <c r="B107" s="49" t="s">
        <v>89</v>
      </c>
      <c r="C107" s="52"/>
    </row>
    <row r="108" customFormat="false" ht="15" hidden="false" customHeight="false" outlineLevel="0" collapsed="false">
      <c r="B108" s="49" t="s">
        <v>90</v>
      </c>
      <c r="C108" s="52"/>
    </row>
    <row r="109" customFormat="false" ht="12.75" hidden="false" customHeight="false" outlineLevel="0" collapsed="false">
      <c r="B109" s="52"/>
      <c r="C109" s="52"/>
    </row>
    <row r="110" customFormat="false" ht="15" hidden="false" customHeight="false" outlineLevel="0" collapsed="false">
      <c r="B110" s="49" t="s">
        <v>91</v>
      </c>
      <c r="C110" s="52"/>
    </row>
    <row r="111" customFormat="false" ht="15" hidden="false" customHeight="false" outlineLevel="0" collapsed="false">
      <c r="B111" s="49" t="s">
        <v>92</v>
      </c>
      <c r="C111" s="52"/>
    </row>
    <row r="112" customFormat="false" ht="12.75" hidden="false" customHeight="false" outlineLevel="0" collapsed="false">
      <c r="B112" s="52"/>
      <c r="C112" s="52"/>
    </row>
    <row r="113" customFormat="false" ht="15" hidden="false" customHeight="false" outlineLevel="0" collapsed="false">
      <c r="B113" s="49" t="s">
        <v>93</v>
      </c>
      <c r="C113" s="52"/>
    </row>
    <row r="114" customFormat="false" ht="15" hidden="false" customHeight="false" outlineLevel="0" collapsed="false">
      <c r="B114" s="49" t="s">
        <v>94</v>
      </c>
      <c r="C114" s="52"/>
    </row>
    <row r="115" customFormat="false" ht="15" hidden="false" customHeight="false" outlineLevel="0" collapsed="false">
      <c r="B115" s="49"/>
      <c r="C115" s="52"/>
    </row>
    <row r="116" customFormat="false" ht="15" hidden="false" customHeight="false" outlineLevel="0" collapsed="false">
      <c r="B116" s="49" t="s">
        <v>95</v>
      </c>
      <c r="C116" s="52"/>
    </row>
    <row r="117" customFormat="false" ht="15" hidden="false" customHeight="false" outlineLevel="0" collapsed="false">
      <c r="B117" s="49" t="s">
        <v>96</v>
      </c>
      <c r="C117" s="52"/>
    </row>
    <row r="118" customFormat="false" ht="15" hidden="false" customHeight="false" outlineLevel="0" collapsed="false">
      <c r="B118" s="49"/>
      <c r="C118" s="52"/>
    </row>
    <row r="119" customFormat="false" ht="15" hidden="false" customHeight="false" outlineLevel="0" collapsed="false">
      <c r="B119" s="49" t="s">
        <v>97</v>
      </c>
      <c r="C119" s="52"/>
    </row>
    <row r="120" customFormat="false" ht="15" hidden="false" customHeight="false" outlineLevel="0" collapsed="false">
      <c r="B120" s="49" t="s">
        <v>96</v>
      </c>
      <c r="C120" s="52"/>
    </row>
  </sheetData>
  <mergeCells count="27">
    <mergeCell ref="B1:C1"/>
    <mergeCell ref="A2:B3"/>
    <mergeCell ref="C2:F3"/>
    <mergeCell ref="H2:H3"/>
    <mergeCell ref="I2:J2"/>
    <mergeCell ref="K2:L2"/>
    <mergeCell ref="M2:N2"/>
    <mergeCell ref="E4:F4"/>
    <mergeCell ref="C19:F19"/>
    <mergeCell ref="A20:B20"/>
    <mergeCell ref="A21:B21"/>
    <mergeCell ref="A22:B22"/>
    <mergeCell ref="A23:B23"/>
    <mergeCell ref="A24:B24"/>
    <mergeCell ref="A25:B25"/>
    <mergeCell ref="A26:B26"/>
    <mergeCell ref="C27:F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LibreOffice/6.4.4.2$Linux_X86_64 LibreOffice_project/40$Build-2</Application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1997-03-25T06:43:11Z</dcterms:created>
  <dc:creator>Жигаляк Екатерина Сергеевна</dc:creator>
  <dc:description/>
  <dc:language>ru-RU</dc:language>
  <cp:lastModifiedBy/>
  <cp:lastPrinted>2023-10-16T04:27:29Z</cp:lastPrinted>
  <dcterms:modified xsi:type="dcterms:W3CDTF">2023-12-04T11:21:44Z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ОГПС-1 УГПС УВД Ханты-Мансийского округа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