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6" i="1"/>
  <c r="J23"/>
  <c r="H23"/>
  <c r="I42" l="1"/>
  <c r="J37"/>
  <c r="H37"/>
  <c r="H54" s="1"/>
  <c r="I37"/>
  <c r="G37"/>
  <c r="G54" s="1"/>
  <c r="J30"/>
  <c r="I30"/>
  <c r="I23"/>
  <c r="G23"/>
  <c r="I16"/>
  <c r="J54"/>
  <c r="F54"/>
  <c r="E54"/>
  <c r="I53"/>
  <c r="H53"/>
  <c r="G53"/>
  <c r="F53"/>
  <c r="E49"/>
  <c r="I54" l="1"/>
  <c r="I49"/>
  <c r="F49"/>
  <c r="H49"/>
  <c r="J49"/>
  <c r="G49"/>
</calcChain>
</file>

<file path=xl/sharedStrings.xml><?xml version="1.0" encoding="utf-8"?>
<sst xmlns="http://schemas.openxmlformats.org/spreadsheetml/2006/main" count="79" uniqueCount="41">
  <si>
    <t>Р Е Е С Т Р</t>
  </si>
  <si>
    <t>МУНИЦИПАЛЬНЫХ ПРОГРАММ</t>
  </si>
  <si>
    <t>Администрации сельского поселения Сытомино</t>
  </si>
  <si>
    <t>№ п/п</t>
  </si>
  <si>
    <t>Всего</t>
  </si>
  <si>
    <t>1.</t>
  </si>
  <si>
    <t>-</t>
  </si>
  <si>
    <t>в том числе:</t>
  </si>
  <si>
    <t>бюджет автономного округа</t>
  </si>
  <si>
    <t>бюджет Сургутского района</t>
  </si>
  <si>
    <t>бюджет сельского поселения Сытомино</t>
  </si>
  <si>
    <t>федеральный бюджет</t>
  </si>
  <si>
    <t>5.</t>
  </si>
  <si>
    <t>ИТОГО:</t>
  </si>
  <si>
    <t>2.</t>
  </si>
  <si>
    <t>3.</t>
  </si>
  <si>
    <t>4.</t>
  </si>
  <si>
    <t>Наименование программы, дата и номер документа ее утвердившего</t>
  </si>
  <si>
    <t>Срок реализации программы</t>
  </si>
  <si>
    <t>Заказчик программы</t>
  </si>
  <si>
    <t>Общий объем финансирования программы, в т.ч. по годам (тыс.руб.)</t>
  </si>
  <si>
    <t>Окружной бюджет</t>
  </si>
  <si>
    <t>Районный бюджет</t>
  </si>
  <si>
    <t>Местный бюджет</t>
  </si>
  <si>
    <t>2020-2024 годы</t>
  </si>
  <si>
    <t>Администрация сельского поселения Сытомино</t>
  </si>
  <si>
    <t>План</t>
  </si>
  <si>
    <t>Факт</t>
  </si>
  <si>
    <t>2020 год</t>
  </si>
  <si>
    <t>2021 год</t>
  </si>
  <si>
    <t>2022 год</t>
  </si>
  <si>
    <t>2023 год</t>
  </si>
  <si>
    <t>2024 год</t>
  </si>
  <si>
    <t>2019 год</t>
  </si>
  <si>
    <t>2019-2022 годы</t>
  </si>
  <si>
    <t>2022-2024 годы</t>
  </si>
  <si>
    <t xml:space="preserve">Профилактика правонарушений на территории сельского поселения Сытомино </t>
  </si>
  <si>
    <r>
      <t xml:space="preserve">Благоустройство территории в муниципальном образовании сельское поселение Сытомино </t>
    </r>
    <r>
      <rPr>
        <b/>
        <sz val="12"/>
        <color theme="1"/>
        <rFont val="Times New Roman"/>
        <family val="1"/>
        <charset val="204"/>
      </rPr>
      <t>на 2019 - 2022 годы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</si>
  <si>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 xml:space="preserve">Энергосбережение и повышение энергетической эффективности в муниципальном образовании сельское поселение Сытомино </t>
    </r>
    <r>
      <rPr>
        <b/>
        <sz val="12"/>
        <color theme="1"/>
        <rFont val="Times New Roman"/>
        <family val="1"/>
        <charset val="204"/>
      </rPr>
      <t>на 2019-2022 годы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</si>
  <si>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Развитие улично-дорожной сети  муниципального образования сельское поселение Сытомино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на 2019 - 2022 годы </t>
    </r>
  </si>
  <si>
    <r>
      <t xml:space="preserve">Молодежная политика в муниципальном образовании сельское поселение Сытомино на </t>
    </r>
    <r>
      <rPr>
        <b/>
        <sz val="12"/>
        <color theme="1"/>
        <rFont val="Times New Roman"/>
        <family val="1"/>
        <charset val="204"/>
      </rPr>
      <t xml:space="preserve">2022-2024 годы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</si>
</sst>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2" xfId="0" applyFill="1" applyBorder="1"/>
    <xf numFmtId="0" fontId="0" fillId="2" borderId="0" xfId="0" applyFill="1"/>
    <xf numFmtId="0" fontId="5" fillId="2" borderId="4" xfId="0" applyFont="1" applyFill="1" applyBorder="1" applyAlignment="1">
      <alignment vertical="top" wrapText="1"/>
    </xf>
    <xf numFmtId="0" fontId="0" fillId="2" borderId="1" xfId="0" applyFill="1" applyBorder="1"/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2" borderId="3" xfId="0" applyFill="1" applyBorder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164" fontId="8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164" fontId="5" fillId="2" borderId="4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164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11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0" fillId="0" borderId="0" xfId="0" applyAlignment="1">
      <alignment wrapText="1"/>
    </xf>
    <xf numFmtId="0" fontId="0" fillId="0" borderId="9" xfId="0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B1" workbookViewId="0">
      <selection activeCell="D15" sqref="D15"/>
    </sheetView>
  </sheetViews>
  <sheetFormatPr defaultRowHeight="15"/>
  <cols>
    <col min="1" max="1" width="5.5703125" customWidth="1"/>
    <col min="2" max="2" width="41" customWidth="1"/>
    <col min="3" max="4" width="26.7109375" customWidth="1"/>
    <col min="5" max="5" width="10.7109375" customWidth="1"/>
    <col min="6" max="8" width="10.7109375" bestFit="1" customWidth="1"/>
    <col min="9" max="9" width="10.140625" bestFit="1" customWidth="1"/>
    <col min="249" max="249" width="5.5703125" customWidth="1"/>
    <col min="250" max="250" width="26.7109375" customWidth="1"/>
    <col min="251" max="254" width="10.7109375" bestFit="1" customWidth="1"/>
    <col min="257" max="258" width="13.42578125" customWidth="1"/>
    <col min="505" max="505" width="5.5703125" customWidth="1"/>
    <col min="506" max="506" width="26.7109375" customWidth="1"/>
    <col min="507" max="510" width="10.7109375" bestFit="1" customWidth="1"/>
    <col min="513" max="514" width="13.42578125" customWidth="1"/>
    <col min="761" max="761" width="5.5703125" customWidth="1"/>
    <col min="762" max="762" width="26.7109375" customWidth="1"/>
    <col min="763" max="766" width="10.7109375" bestFit="1" customWidth="1"/>
    <col min="769" max="770" width="13.42578125" customWidth="1"/>
    <col min="1017" max="1017" width="5.5703125" customWidth="1"/>
    <col min="1018" max="1018" width="26.7109375" customWidth="1"/>
    <col min="1019" max="1022" width="10.7109375" bestFit="1" customWidth="1"/>
    <col min="1025" max="1026" width="13.42578125" customWidth="1"/>
    <col min="1273" max="1273" width="5.5703125" customWidth="1"/>
    <col min="1274" max="1274" width="26.7109375" customWidth="1"/>
    <col min="1275" max="1278" width="10.7109375" bestFit="1" customWidth="1"/>
    <col min="1281" max="1282" width="13.42578125" customWidth="1"/>
    <col min="1529" max="1529" width="5.5703125" customWidth="1"/>
    <col min="1530" max="1530" width="26.7109375" customWidth="1"/>
    <col min="1531" max="1534" width="10.7109375" bestFit="1" customWidth="1"/>
    <col min="1537" max="1538" width="13.42578125" customWidth="1"/>
    <col min="1785" max="1785" width="5.5703125" customWidth="1"/>
    <col min="1786" max="1786" width="26.7109375" customWidth="1"/>
    <col min="1787" max="1790" width="10.7109375" bestFit="1" customWidth="1"/>
    <col min="1793" max="1794" width="13.42578125" customWidth="1"/>
    <col min="2041" max="2041" width="5.5703125" customWidth="1"/>
    <col min="2042" max="2042" width="26.7109375" customWidth="1"/>
    <col min="2043" max="2046" width="10.7109375" bestFit="1" customWidth="1"/>
    <col min="2049" max="2050" width="13.42578125" customWidth="1"/>
    <col min="2297" max="2297" width="5.5703125" customWidth="1"/>
    <col min="2298" max="2298" width="26.7109375" customWidth="1"/>
    <col min="2299" max="2302" width="10.7109375" bestFit="1" customWidth="1"/>
    <col min="2305" max="2306" width="13.42578125" customWidth="1"/>
    <col min="2553" max="2553" width="5.5703125" customWidth="1"/>
    <col min="2554" max="2554" width="26.7109375" customWidth="1"/>
    <col min="2555" max="2558" width="10.7109375" bestFit="1" customWidth="1"/>
    <col min="2561" max="2562" width="13.42578125" customWidth="1"/>
    <col min="2809" max="2809" width="5.5703125" customWidth="1"/>
    <col min="2810" max="2810" width="26.7109375" customWidth="1"/>
    <col min="2811" max="2814" width="10.7109375" bestFit="1" customWidth="1"/>
    <col min="2817" max="2818" width="13.42578125" customWidth="1"/>
    <col min="3065" max="3065" width="5.5703125" customWidth="1"/>
    <col min="3066" max="3066" width="26.7109375" customWidth="1"/>
    <col min="3067" max="3070" width="10.7109375" bestFit="1" customWidth="1"/>
    <col min="3073" max="3074" width="13.42578125" customWidth="1"/>
    <col min="3321" max="3321" width="5.5703125" customWidth="1"/>
    <col min="3322" max="3322" width="26.7109375" customWidth="1"/>
    <col min="3323" max="3326" width="10.7109375" bestFit="1" customWidth="1"/>
    <col min="3329" max="3330" width="13.42578125" customWidth="1"/>
    <col min="3577" max="3577" width="5.5703125" customWidth="1"/>
    <col min="3578" max="3578" width="26.7109375" customWidth="1"/>
    <col min="3579" max="3582" width="10.7109375" bestFit="1" customWidth="1"/>
    <col min="3585" max="3586" width="13.42578125" customWidth="1"/>
    <col min="3833" max="3833" width="5.5703125" customWidth="1"/>
    <col min="3834" max="3834" width="26.7109375" customWidth="1"/>
    <col min="3835" max="3838" width="10.7109375" bestFit="1" customWidth="1"/>
    <col min="3841" max="3842" width="13.42578125" customWidth="1"/>
    <col min="4089" max="4089" width="5.5703125" customWidth="1"/>
    <col min="4090" max="4090" width="26.7109375" customWidth="1"/>
    <col min="4091" max="4094" width="10.7109375" bestFit="1" customWidth="1"/>
    <col min="4097" max="4098" width="13.42578125" customWidth="1"/>
    <col min="4345" max="4345" width="5.5703125" customWidth="1"/>
    <col min="4346" max="4346" width="26.7109375" customWidth="1"/>
    <col min="4347" max="4350" width="10.7109375" bestFit="1" customWidth="1"/>
    <col min="4353" max="4354" width="13.42578125" customWidth="1"/>
    <col min="4601" max="4601" width="5.5703125" customWidth="1"/>
    <col min="4602" max="4602" width="26.7109375" customWidth="1"/>
    <col min="4603" max="4606" width="10.7109375" bestFit="1" customWidth="1"/>
    <col min="4609" max="4610" width="13.42578125" customWidth="1"/>
    <col min="4857" max="4857" width="5.5703125" customWidth="1"/>
    <col min="4858" max="4858" width="26.7109375" customWidth="1"/>
    <col min="4859" max="4862" width="10.7109375" bestFit="1" customWidth="1"/>
    <col min="4865" max="4866" width="13.42578125" customWidth="1"/>
    <col min="5113" max="5113" width="5.5703125" customWidth="1"/>
    <col min="5114" max="5114" width="26.7109375" customWidth="1"/>
    <col min="5115" max="5118" width="10.7109375" bestFit="1" customWidth="1"/>
    <col min="5121" max="5122" width="13.42578125" customWidth="1"/>
    <col min="5369" max="5369" width="5.5703125" customWidth="1"/>
    <col min="5370" max="5370" width="26.7109375" customWidth="1"/>
    <col min="5371" max="5374" width="10.7109375" bestFit="1" customWidth="1"/>
    <col min="5377" max="5378" width="13.42578125" customWidth="1"/>
    <col min="5625" max="5625" width="5.5703125" customWidth="1"/>
    <col min="5626" max="5626" width="26.7109375" customWidth="1"/>
    <col min="5627" max="5630" width="10.7109375" bestFit="1" customWidth="1"/>
    <col min="5633" max="5634" width="13.42578125" customWidth="1"/>
    <col min="5881" max="5881" width="5.5703125" customWidth="1"/>
    <col min="5882" max="5882" width="26.7109375" customWidth="1"/>
    <col min="5883" max="5886" width="10.7109375" bestFit="1" customWidth="1"/>
    <col min="5889" max="5890" width="13.42578125" customWidth="1"/>
    <col min="6137" max="6137" width="5.5703125" customWidth="1"/>
    <col min="6138" max="6138" width="26.7109375" customWidth="1"/>
    <col min="6139" max="6142" width="10.7109375" bestFit="1" customWidth="1"/>
    <col min="6145" max="6146" width="13.42578125" customWidth="1"/>
    <col min="6393" max="6393" width="5.5703125" customWidth="1"/>
    <col min="6394" max="6394" width="26.7109375" customWidth="1"/>
    <col min="6395" max="6398" width="10.7109375" bestFit="1" customWidth="1"/>
    <col min="6401" max="6402" width="13.42578125" customWidth="1"/>
    <col min="6649" max="6649" width="5.5703125" customWidth="1"/>
    <col min="6650" max="6650" width="26.7109375" customWidth="1"/>
    <col min="6651" max="6654" width="10.7109375" bestFit="1" customWidth="1"/>
    <col min="6657" max="6658" width="13.42578125" customWidth="1"/>
    <col min="6905" max="6905" width="5.5703125" customWidth="1"/>
    <col min="6906" max="6906" width="26.7109375" customWidth="1"/>
    <col min="6907" max="6910" width="10.7109375" bestFit="1" customWidth="1"/>
    <col min="6913" max="6914" width="13.42578125" customWidth="1"/>
    <col min="7161" max="7161" width="5.5703125" customWidth="1"/>
    <col min="7162" max="7162" width="26.7109375" customWidth="1"/>
    <col min="7163" max="7166" width="10.7109375" bestFit="1" customWidth="1"/>
    <col min="7169" max="7170" width="13.42578125" customWidth="1"/>
    <col min="7417" max="7417" width="5.5703125" customWidth="1"/>
    <col min="7418" max="7418" width="26.7109375" customWidth="1"/>
    <col min="7419" max="7422" width="10.7109375" bestFit="1" customWidth="1"/>
    <col min="7425" max="7426" width="13.42578125" customWidth="1"/>
    <col min="7673" max="7673" width="5.5703125" customWidth="1"/>
    <col min="7674" max="7674" width="26.7109375" customWidth="1"/>
    <col min="7675" max="7678" width="10.7109375" bestFit="1" customWidth="1"/>
    <col min="7681" max="7682" width="13.42578125" customWidth="1"/>
    <col min="7929" max="7929" width="5.5703125" customWidth="1"/>
    <col min="7930" max="7930" width="26.7109375" customWidth="1"/>
    <col min="7931" max="7934" width="10.7109375" bestFit="1" customWidth="1"/>
    <col min="7937" max="7938" width="13.42578125" customWidth="1"/>
    <col min="8185" max="8185" width="5.5703125" customWidth="1"/>
    <col min="8186" max="8186" width="26.7109375" customWidth="1"/>
    <col min="8187" max="8190" width="10.7109375" bestFit="1" customWidth="1"/>
    <col min="8193" max="8194" width="13.42578125" customWidth="1"/>
    <col min="8441" max="8441" width="5.5703125" customWidth="1"/>
    <col min="8442" max="8442" width="26.7109375" customWidth="1"/>
    <col min="8443" max="8446" width="10.7109375" bestFit="1" customWidth="1"/>
    <col min="8449" max="8450" width="13.42578125" customWidth="1"/>
    <col min="8697" max="8697" width="5.5703125" customWidth="1"/>
    <col min="8698" max="8698" width="26.7109375" customWidth="1"/>
    <col min="8699" max="8702" width="10.7109375" bestFit="1" customWidth="1"/>
    <col min="8705" max="8706" width="13.42578125" customWidth="1"/>
    <col min="8953" max="8953" width="5.5703125" customWidth="1"/>
    <col min="8954" max="8954" width="26.7109375" customWidth="1"/>
    <col min="8955" max="8958" width="10.7109375" bestFit="1" customWidth="1"/>
    <col min="8961" max="8962" width="13.42578125" customWidth="1"/>
    <col min="9209" max="9209" width="5.5703125" customWidth="1"/>
    <col min="9210" max="9210" width="26.7109375" customWidth="1"/>
    <col min="9211" max="9214" width="10.7109375" bestFit="1" customWidth="1"/>
    <col min="9217" max="9218" width="13.42578125" customWidth="1"/>
    <col min="9465" max="9465" width="5.5703125" customWidth="1"/>
    <col min="9466" max="9466" width="26.7109375" customWidth="1"/>
    <col min="9467" max="9470" width="10.7109375" bestFit="1" customWidth="1"/>
    <col min="9473" max="9474" width="13.42578125" customWidth="1"/>
    <col min="9721" max="9721" width="5.5703125" customWidth="1"/>
    <col min="9722" max="9722" width="26.7109375" customWidth="1"/>
    <col min="9723" max="9726" width="10.7109375" bestFit="1" customWidth="1"/>
    <col min="9729" max="9730" width="13.42578125" customWidth="1"/>
    <col min="9977" max="9977" width="5.5703125" customWidth="1"/>
    <col min="9978" max="9978" width="26.7109375" customWidth="1"/>
    <col min="9979" max="9982" width="10.7109375" bestFit="1" customWidth="1"/>
    <col min="9985" max="9986" width="13.42578125" customWidth="1"/>
    <col min="10233" max="10233" width="5.5703125" customWidth="1"/>
    <col min="10234" max="10234" width="26.7109375" customWidth="1"/>
    <col min="10235" max="10238" width="10.7109375" bestFit="1" customWidth="1"/>
    <col min="10241" max="10242" width="13.42578125" customWidth="1"/>
    <col min="10489" max="10489" width="5.5703125" customWidth="1"/>
    <col min="10490" max="10490" width="26.7109375" customWidth="1"/>
    <col min="10491" max="10494" width="10.7109375" bestFit="1" customWidth="1"/>
    <col min="10497" max="10498" width="13.42578125" customWidth="1"/>
    <col min="10745" max="10745" width="5.5703125" customWidth="1"/>
    <col min="10746" max="10746" width="26.7109375" customWidth="1"/>
    <col min="10747" max="10750" width="10.7109375" bestFit="1" customWidth="1"/>
    <col min="10753" max="10754" width="13.42578125" customWidth="1"/>
    <col min="11001" max="11001" width="5.5703125" customWidth="1"/>
    <col min="11002" max="11002" width="26.7109375" customWidth="1"/>
    <col min="11003" max="11006" width="10.7109375" bestFit="1" customWidth="1"/>
    <col min="11009" max="11010" width="13.42578125" customWidth="1"/>
    <col min="11257" max="11257" width="5.5703125" customWidth="1"/>
    <col min="11258" max="11258" width="26.7109375" customWidth="1"/>
    <col min="11259" max="11262" width="10.7109375" bestFit="1" customWidth="1"/>
    <col min="11265" max="11266" width="13.42578125" customWidth="1"/>
    <col min="11513" max="11513" width="5.5703125" customWidth="1"/>
    <col min="11514" max="11514" width="26.7109375" customWidth="1"/>
    <col min="11515" max="11518" width="10.7109375" bestFit="1" customWidth="1"/>
    <col min="11521" max="11522" width="13.42578125" customWidth="1"/>
    <col min="11769" max="11769" width="5.5703125" customWidth="1"/>
    <col min="11770" max="11770" width="26.7109375" customWidth="1"/>
    <col min="11771" max="11774" width="10.7109375" bestFit="1" customWidth="1"/>
    <col min="11777" max="11778" width="13.42578125" customWidth="1"/>
    <col min="12025" max="12025" width="5.5703125" customWidth="1"/>
    <col min="12026" max="12026" width="26.7109375" customWidth="1"/>
    <col min="12027" max="12030" width="10.7109375" bestFit="1" customWidth="1"/>
    <col min="12033" max="12034" width="13.42578125" customWidth="1"/>
    <col min="12281" max="12281" width="5.5703125" customWidth="1"/>
    <col min="12282" max="12282" width="26.7109375" customWidth="1"/>
    <col min="12283" max="12286" width="10.7109375" bestFit="1" customWidth="1"/>
    <col min="12289" max="12290" width="13.42578125" customWidth="1"/>
    <col min="12537" max="12537" width="5.5703125" customWidth="1"/>
    <col min="12538" max="12538" width="26.7109375" customWidth="1"/>
    <col min="12539" max="12542" width="10.7109375" bestFit="1" customWidth="1"/>
    <col min="12545" max="12546" width="13.42578125" customWidth="1"/>
    <col min="12793" max="12793" width="5.5703125" customWidth="1"/>
    <col min="12794" max="12794" width="26.7109375" customWidth="1"/>
    <col min="12795" max="12798" width="10.7109375" bestFit="1" customWidth="1"/>
    <col min="12801" max="12802" width="13.42578125" customWidth="1"/>
    <col min="13049" max="13049" width="5.5703125" customWidth="1"/>
    <col min="13050" max="13050" width="26.7109375" customWidth="1"/>
    <col min="13051" max="13054" width="10.7109375" bestFit="1" customWidth="1"/>
    <col min="13057" max="13058" width="13.42578125" customWidth="1"/>
    <col min="13305" max="13305" width="5.5703125" customWidth="1"/>
    <col min="13306" max="13306" width="26.7109375" customWidth="1"/>
    <col min="13307" max="13310" width="10.7109375" bestFit="1" customWidth="1"/>
    <col min="13313" max="13314" width="13.42578125" customWidth="1"/>
    <col min="13561" max="13561" width="5.5703125" customWidth="1"/>
    <col min="13562" max="13562" width="26.7109375" customWidth="1"/>
    <col min="13563" max="13566" width="10.7109375" bestFit="1" customWidth="1"/>
    <col min="13569" max="13570" width="13.42578125" customWidth="1"/>
    <col min="13817" max="13817" width="5.5703125" customWidth="1"/>
    <col min="13818" max="13818" width="26.7109375" customWidth="1"/>
    <col min="13819" max="13822" width="10.7109375" bestFit="1" customWidth="1"/>
    <col min="13825" max="13826" width="13.42578125" customWidth="1"/>
    <col min="14073" max="14073" width="5.5703125" customWidth="1"/>
    <col min="14074" max="14074" width="26.7109375" customWidth="1"/>
    <col min="14075" max="14078" width="10.7109375" bestFit="1" customWidth="1"/>
    <col min="14081" max="14082" width="13.42578125" customWidth="1"/>
    <col min="14329" max="14329" width="5.5703125" customWidth="1"/>
    <col min="14330" max="14330" width="26.7109375" customWidth="1"/>
    <col min="14331" max="14334" width="10.7109375" bestFit="1" customWidth="1"/>
    <col min="14337" max="14338" width="13.42578125" customWidth="1"/>
    <col min="14585" max="14585" width="5.5703125" customWidth="1"/>
    <col min="14586" max="14586" width="26.7109375" customWidth="1"/>
    <col min="14587" max="14590" width="10.7109375" bestFit="1" customWidth="1"/>
    <col min="14593" max="14594" width="13.42578125" customWidth="1"/>
    <col min="14841" max="14841" width="5.5703125" customWidth="1"/>
    <col min="14842" max="14842" width="26.7109375" customWidth="1"/>
    <col min="14843" max="14846" width="10.7109375" bestFit="1" customWidth="1"/>
    <col min="14849" max="14850" width="13.42578125" customWidth="1"/>
    <col min="15097" max="15097" width="5.5703125" customWidth="1"/>
    <col min="15098" max="15098" width="26.7109375" customWidth="1"/>
    <col min="15099" max="15102" width="10.7109375" bestFit="1" customWidth="1"/>
    <col min="15105" max="15106" width="13.42578125" customWidth="1"/>
    <col min="15353" max="15353" width="5.5703125" customWidth="1"/>
    <col min="15354" max="15354" width="26.7109375" customWidth="1"/>
    <col min="15355" max="15358" width="10.7109375" bestFit="1" customWidth="1"/>
    <col min="15361" max="15362" width="13.42578125" customWidth="1"/>
    <col min="15609" max="15609" width="5.5703125" customWidth="1"/>
    <col min="15610" max="15610" width="26.7109375" customWidth="1"/>
    <col min="15611" max="15614" width="10.7109375" bestFit="1" customWidth="1"/>
    <col min="15617" max="15618" width="13.42578125" customWidth="1"/>
    <col min="15865" max="15865" width="5.5703125" customWidth="1"/>
    <col min="15866" max="15866" width="26.7109375" customWidth="1"/>
    <col min="15867" max="15870" width="10.7109375" bestFit="1" customWidth="1"/>
    <col min="15873" max="15874" width="13.42578125" customWidth="1"/>
    <col min="16121" max="16121" width="5.5703125" customWidth="1"/>
    <col min="16122" max="16122" width="26.7109375" customWidth="1"/>
    <col min="16123" max="16126" width="10.7109375" bestFit="1" customWidth="1"/>
    <col min="16129" max="16130" width="13.42578125" customWidth="1"/>
  </cols>
  <sheetData>
    <row r="1" spans="1:10" ht="26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1" customFormat="1" ht="44.25" customHeight="1">
      <c r="A5" s="62" t="s">
        <v>3</v>
      </c>
      <c r="B5" s="62" t="s">
        <v>17</v>
      </c>
      <c r="C5" s="66" t="s">
        <v>18</v>
      </c>
      <c r="D5" s="66" t="s">
        <v>19</v>
      </c>
      <c r="E5" s="63" t="s">
        <v>20</v>
      </c>
      <c r="F5" s="64"/>
      <c r="G5" s="64"/>
      <c r="H5" s="64"/>
      <c r="I5" s="64"/>
      <c r="J5" s="65"/>
    </row>
    <row r="6" spans="1:10" s="1" customFormat="1" ht="37.5" customHeight="1">
      <c r="A6" s="62"/>
      <c r="B6" s="62"/>
      <c r="C6" s="67"/>
      <c r="D6" s="67"/>
      <c r="E6" s="63" t="s">
        <v>21</v>
      </c>
      <c r="F6" s="65"/>
      <c r="G6" s="63" t="s">
        <v>22</v>
      </c>
      <c r="H6" s="65"/>
      <c r="I6" s="63" t="s">
        <v>23</v>
      </c>
      <c r="J6" s="65"/>
    </row>
    <row r="7" spans="1:10" s="1" customFormat="1" ht="18.75">
      <c r="A7" s="62"/>
      <c r="B7" s="62"/>
      <c r="C7" s="68"/>
      <c r="D7" s="68"/>
      <c r="E7" s="24" t="s">
        <v>26</v>
      </c>
      <c r="F7" s="24" t="s">
        <v>27</v>
      </c>
      <c r="G7" s="24" t="s">
        <v>26</v>
      </c>
      <c r="H7" s="24" t="s">
        <v>27</v>
      </c>
      <c r="I7" s="24" t="s">
        <v>26</v>
      </c>
      <c r="J7" s="24" t="s">
        <v>27</v>
      </c>
    </row>
    <row r="8" spans="1:10" s="3" customFormat="1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s="11" customFormat="1" ht="47.25">
      <c r="A9" s="7" t="s">
        <v>5</v>
      </c>
      <c r="B9" s="8" t="s">
        <v>36</v>
      </c>
      <c r="C9" s="8" t="s">
        <v>24</v>
      </c>
      <c r="D9" s="8" t="s">
        <v>25</v>
      </c>
      <c r="E9" s="9"/>
      <c r="F9" s="9"/>
      <c r="G9" s="9"/>
      <c r="H9" s="9"/>
      <c r="I9" s="21"/>
      <c r="J9" s="10"/>
    </row>
    <row r="10" spans="1:10" s="13" customFormat="1" ht="18.75" customHeight="1">
      <c r="A10" s="58"/>
      <c r="B10" s="71" t="s">
        <v>28</v>
      </c>
      <c r="C10" s="29"/>
      <c r="D10" s="29"/>
      <c r="E10" s="26"/>
      <c r="F10" s="56"/>
      <c r="G10" s="75"/>
      <c r="H10" s="75"/>
      <c r="I10" s="56">
        <v>46.4</v>
      </c>
      <c r="J10" s="56">
        <v>46.4</v>
      </c>
    </row>
    <row r="11" spans="1:10" s="13" customFormat="1" ht="20.25" customHeight="1">
      <c r="A11" s="59"/>
      <c r="B11" s="72"/>
      <c r="C11" s="14"/>
      <c r="D11" s="14"/>
      <c r="E11" s="27"/>
      <c r="F11" s="57"/>
      <c r="G11" s="76"/>
      <c r="H11" s="76"/>
      <c r="I11" s="57"/>
      <c r="J11" s="57"/>
    </row>
    <row r="12" spans="1:10" s="13" customFormat="1" ht="39.75" customHeight="1">
      <c r="A12" s="25"/>
      <c r="B12" s="53" t="s">
        <v>29</v>
      </c>
      <c r="C12" s="14"/>
      <c r="D12" s="14"/>
      <c r="E12" s="27"/>
      <c r="F12" s="27"/>
      <c r="G12" s="28"/>
      <c r="H12" s="28"/>
      <c r="I12" s="27">
        <v>47.4</v>
      </c>
      <c r="J12" s="47">
        <v>47.4</v>
      </c>
    </row>
    <row r="13" spans="1:10" s="13" customFormat="1" ht="31.5" customHeight="1">
      <c r="A13" s="25"/>
      <c r="B13" s="31" t="s">
        <v>30</v>
      </c>
      <c r="C13" s="14"/>
      <c r="D13" s="14"/>
      <c r="E13" s="27"/>
      <c r="F13" s="27"/>
      <c r="G13" s="28"/>
      <c r="H13" s="28"/>
      <c r="I13" s="27">
        <v>271.8</v>
      </c>
      <c r="J13" s="27">
        <v>0</v>
      </c>
    </row>
    <row r="14" spans="1:10" s="13" customFormat="1" ht="31.5" customHeight="1">
      <c r="A14" s="25"/>
      <c r="B14" s="31" t="s">
        <v>31</v>
      </c>
      <c r="C14" s="14"/>
      <c r="D14" s="14"/>
      <c r="E14" s="27"/>
      <c r="F14" s="27"/>
      <c r="G14" s="28"/>
      <c r="H14" s="28"/>
      <c r="I14" s="27">
        <v>47.5</v>
      </c>
      <c r="J14" s="27"/>
    </row>
    <row r="15" spans="1:10" s="13" customFormat="1" ht="15.75">
      <c r="A15" s="15"/>
      <c r="B15" s="16" t="s">
        <v>32</v>
      </c>
      <c r="C15" s="16"/>
      <c r="D15" s="16"/>
      <c r="E15" s="17"/>
      <c r="F15" s="18"/>
      <c r="G15" s="18"/>
      <c r="H15" s="17"/>
      <c r="I15" s="18">
        <v>47.3</v>
      </c>
      <c r="J15" s="18"/>
    </row>
    <row r="16" spans="1:10" s="13" customFormat="1" ht="15.75">
      <c r="A16" s="15"/>
      <c r="B16" s="34" t="s">
        <v>4</v>
      </c>
      <c r="C16" s="16"/>
      <c r="D16" s="16"/>
      <c r="E16" s="17"/>
      <c r="F16" s="18"/>
      <c r="G16" s="18"/>
      <c r="H16" s="17"/>
      <c r="I16" s="10">
        <f>SUM(I10:I15)</f>
        <v>460.40000000000003</v>
      </c>
      <c r="J16" s="10">
        <f>SUM(J10:J15)</f>
        <v>93.8</v>
      </c>
    </row>
    <row r="17" spans="1:11" s="11" customFormat="1" ht="71.25" customHeight="1">
      <c r="A17" s="7" t="s">
        <v>14</v>
      </c>
      <c r="B17" s="8" t="s">
        <v>37</v>
      </c>
      <c r="C17" s="8" t="s">
        <v>34</v>
      </c>
      <c r="D17" s="8" t="s">
        <v>25</v>
      </c>
      <c r="E17" s="9"/>
      <c r="F17" s="9"/>
      <c r="G17" s="9"/>
      <c r="H17" s="9"/>
      <c r="I17" s="21"/>
      <c r="J17" s="9"/>
    </row>
    <row r="18" spans="1:11" s="13" customFormat="1" ht="18.75" customHeight="1">
      <c r="A18" s="58"/>
      <c r="B18" s="71" t="s">
        <v>33</v>
      </c>
      <c r="C18" s="36"/>
      <c r="D18" s="36"/>
      <c r="E18" s="35"/>
      <c r="F18" s="73"/>
      <c r="G18" s="73">
        <v>72.099999999999994</v>
      </c>
      <c r="H18" s="73">
        <v>72.099999999999994</v>
      </c>
      <c r="I18" s="87">
        <v>1116</v>
      </c>
      <c r="J18" s="87">
        <v>1116</v>
      </c>
    </row>
    <row r="19" spans="1:11" s="13" customFormat="1" ht="15.75">
      <c r="A19" s="59"/>
      <c r="B19" s="72"/>
      <c r="C19" s="14"/>
      <c r="D19" s="14"/>
      <c r="E19" s="30"/>
      <c r="F19" s="74"/>
      <c r="G19" s="74"/>
      <c r="H19" s="74"/>
      <c r="I19" s="88"/>
      <c r="J19" s="88"/>
    </row>
    <row r="20" spans="1:11" s="13" customFormat="1" ht="15.75">
      <c r="A20" s="15"/>
      <c r="B20" s="31" t="s">
        <v>28</v>
      </c>
      <c r="C20" s="16"/>
      <c r="D20" s="16"/>
      <c r="E20" s="18"/>
      <c r="F20" s="18"/>
      <c r="G20" s="18">
        <v>72.099999999999994</v>
      </c>
      <c r="H20" s="18">
        <v>72.099999999999994</v>
      </c>
      <c r="I20" s="17">
        <v>1247</v>
      </c>
      <c r="J20" s="17">
        <v>1247</v>
      </c>
    </row>
    <row r="21" spans="1:11" s="13" customFormat="1" ht="15.75">
      <c r="A21" s="15"/>
      <c r="B21" s="31" t="s">
        <v>29</v>
      </c>
      <c r="C21" s="16"/>
      <c r="D21" s="16"/>
      <c r="E21" s="18"/>
      <c r="F21" s="18"/>
      <c r="G21" s="18">
        <v>72.099999999999994</v>
      </c>
      <c r="H21" s="52">
        <v>70</v>
      </c>
      <c r="I21" s="17">
        <v>610.9</v>
      </c>
      <c r="J21" s="51">
        <v>551.5</v>
      </c>
      <c r="K21" s="50"/>
    </row>
    <row r="22" spans="1:11" s="13" customFormat="1" ht="15.75">
      <c r="A22" s="15"/>
      <c r="B22" s="31" t="s">
        <v>30</v>
      </c>
      <c r="C22" s="16"/>
      <c r="D22" s="16"/>
      <c r="E22" s="17"/>
      <c r="F22" s="17"/>
      <c r="G22" s="17">
        <v>72.099999999999994</v>
      </c>
      <c r="H22" s="52">
        <v>0</v>
      </c>
      <c r="I22" s="17">
        <v>320</v>
      </c>
      <c r="J22" s="52">
        <v>0</v>
      </c>
      <c r="K22" s="49"/>
    </row>
    <row r="23" spans="1:11" s="13" customFormat="1" ht="15.75">
      <c r="A23" s="15"/>
      <c r="B23" s="34" t="s">
        <v>4</v>
      </c>
      <c r="C23" s="16"/>
      <c r="D23" s="16"/>
      <c r="E23" s="17"/>
      <c r="F23" s="17"/>
      <c r="G23" s="9">
        <f>SUM(G18:G22)</f>
        <v>288.39999999999998</v>
      </c>
      <c r="H23" s="9">
        <f>SUM(H18:H22)</f>
        <v>214.2</v>
      </c>
      <c r="I23" s="9">
        <f>SUM(I18:I22)</f>
        <v>3293.9</v>
      </c>
      <c r="J23" s="9">
        <f>SUM(J18:J22)</f>
        <v>2914.5</v>
      </c>
    </row>
    <row r="24" spans="1:11" s="11" customFormat="1" ht="81.75" customHeight="1">
      <c r="A24" s="7" t="s">
        <v>15</v>
      </c>
      <c r="B24" s="8" t="s">
        <v>38</v>
      </c>
      <c r="C24" s="8" t="s">
        <v>34</v>
      </c>
      <c r="D24" s="8" t="s">
        <v>25</v>
      </c>
      <c r="E24" s="9"/>
      <c r="F24" s="9"/>
      <c r="G24" s="9"/>
      <c r="H24" s="9"/>
      <c r="I24" s="21"/>
      <c r="J24" s="9"/>
    </row>
    <row r="25" spans="1:11" s="13" customFormat="1" ht="18.75" customHeight="1">
      <c r="A25" s="58"/>
      <c r="B25" s="71" t="s">
        <v>33</v>
      </c>
      <c r="C25" s="29"/>
      <c r="D25" s="29"/>
      <c r="E25" s="32"/>
      <c r="F25" s="69"/>
      <c r="G25" s="69"/>
      <c r="H25" s="69"/>
      <c r="I25" s="87">
        <v>768</v>
      </c>
      <c r="J25" s="87">
        <v>768</v>
      </c>
    </row>
    <row r="26" spans="1:11" s="13" customFormat="1" ht="9.75" customHeight="1">
      <c r="A26" s="59"/>
      <c r="B26" s="72"/>
      <c r="C26" s="14"/>
      <c r="D26" s="14"/>
      <c r="E26" s="33"/>
      <c r="F26" s="70"/>
      <c r="G26" s="70"/>
      <c r="H26" s="70"/>
      <c r="I26" s="88"/>
      <c r="J26" s="88"/>
    </row>
    <row r="27" spans="1:11" s="13" customFormat="1" ht="15.75">
      <c r="A27" s="15"/>
      <c r="B27" s="31" t="s">
        <v>28</v>
      </c>
      <c r="C27" s="16"/>
      <c r="D27" s="16"/>
      <c r="E27" s="10"/>
      <c r="F27" s="10"/>
      <c r="G27" s="10"/>
      <c r="H27" s="10"/>
      <c r="I27" s="17">
        <v>780</v>
      </c>
      <c r="J27" s="17">
        <v>780</v>
      </c>
    </row>
    <row r="28" spans="1:11" s="13" customFormat="1" ht="15.75">
      <c r="A28" s="15"/>
      <c r="B28" s="31" t="s">
        <v>29</v>
      </c>
      <c r="C28" s="16"/>
      <c r="D28" s="16"/>
      <c r="E28" s="10"/>
      <c r="F28" s="10"/>
      <c r="G28" s="10"/>
      <c r="H28" s="10"/>
      <c r="I28" s="17">
        <v>3770.6</v>
      </c>
      <c r="J28" s="51">
        <v>2351.9</v>
      </c>
    </row>
    <row r="29" spans="1:11" s="13" customFormat="1" ht="15.75">
      <c r="A29" s="15"/>
      <c r="B29" s="31" t="s">
        <v>30</v>
      </c>
      <c r="C29" s="16"/>
      <c r="D29" s="16"/>
      <c r="E29" s="10"/>
      <c r="F29" s="10"/>
      <c r="G29" s="10"/>
      <c r="H29" s="10"/>
      <c r="I29" s="17">
        <v>2977.7</v>
      </c>
      <c r="J29" s="52">
        <v>399</v>
      </c>
      <c r="K29" s="49"/>
    </row>
    <row r="30" spans="1:11" s="13" customFormat="1" ht="15.75">
      <c r="A30" s="15"/>
      <c r="B30" s="34" t="s">
        <v>4</v>
      </c>
      <c r="C30" s="16"/>
      <c r="D30" s="16"/>
      <c r="E30" s="17"/>
      <c r="F30" s="9"/>
      <c r="G30" s="9"/>
      <c r="H30" s="9"/>
      <c r="I30" s="9">
        <f>SUM(I25:I29)</f>
        <v>8296.2999999999993</v>
      </c>
      <c r="J30" s="9">
        <f>SUM(J25:J29)</f>
        <v>4298.8999999999996</v>
      </c>
    </row>
    <row r="31" spans="1:11" s="11" customFormat="1" ht="73.5" customHeight="1">
      <c r="A31" s="7" t="s">
        <v>16</v>
      </c>
      <c r="B31" s="8" t="s">
        <v>39</v>
      </c>
      <c r="C31" s="8" t="s">
        <v>34</v>
      </c>
      <c r="D31" s="8" t="s">
        <v>25</v>
      </c>
      <c r="E31" s="20"/>
      <c r="F31" s="20"/>
      <c r="G31" s="20"/>
      <c r="H31" s="20"/>
      <c r="I31" s="22"/>
      <c r="J31" s="9"/>
    </row>
    <row r="32" spans="1:11" s="38" customFormat="1" ht="15.75" customHeight="1">
      <c r="A32" s="79"/>
      <c r="B32" s="77" t="s">
        <v>33</v>
      </c>
      <c r="C32" s="81"/>
      <c r="D32" s="81"/>
      <c r="E32" s="83"/>
      <c r="F32" s="83"/>
      <c r="G32" s="85">
        <v>1186.75</v>
      </c>
      <c r="H32" s="85">
        <v>1186.75</v>
      </c>
      <c r="I32" s="89">
        <v>3160</v>
      </c>
      <c r="J32" s="89">
        <v>3160</v>
      </c>
    </row>
    <row r="33" spans="1:12" s="38" customFormat="1" ht="6" customHeight="1">
      <c r="A33" s="80"/>
      <c r="B33" s="78"/>
      <c r="C33" s="82"/>
      <c r="D33" s="82"/>
      <c r="E33" s="84"/>
      <c r="F33" s="84"/>
      <c r="G33" s="86"/>
      <c r="H33" s="86"/>
      <c r="I33" s="90"/>
      <c r="J33" s="90"/>
    </row>
    <row r="34" spans="1:12" s="13" customFormat="1" ht="15.75">
      <c r="A34" s="25"/>
      <c r="B34" s="31" t="s">
        <v>28</v>
      </c>
      <c r="C34" s="39"/>
      <c r="D34" s="14"/>
      <c r="E34" s="33"/>
      <c r="F34" s="33"/>
      <c r="G34" s="30">
        <v>1186.75</v>
      </c>
      <c r="H34" s="30">
        <v>1186.75</v>
      </c>
      <c r="I34" s="37">
        <v>3192</v>
      </c>
      <c r="J34" s="37">
        <v>3192</v>
      </c>
    </row>
    <row r="35" spans="1:12" s="13" customFormat="1" ht="15.75">
      <c r="A35" s="25"/>
      <c r="B35" s="31" t="s">
        <v>29</v>
      </c>
      <c r="C35" s="14"/>
      <c r="D35" s="14"/>
      <c r="E35" s="33"/>
      <c r="F35" s="33"/>
      <c r="G35" s="30">
        <v>1186.8</v>
      </c>
      <c r="H35" s="48">
        <v>1096.7</v>
      </c>
      <c r="I35" s="37">
        <v>5811.1</v>
      </c>
      <c r="J35" s="48">
        <v>2554.4</v>
      </c>
      <c r="K35" s="50"/>
      <c r="L35" s="49"/>
    </row>
    <row r="36" spans="1:12" s="13" customFormat="1" ht="15.75">
      <c r="A36" s="15"/>
      <c r="B36" s="31" t="s">
        <v>30</v>
      </c>
      <c r="C36" s="16"/>
      <c r="D36" s="16"/>
      <c r="E36" s="18"/>
      <c r="F36" s="18"/>
      <c r="G36" s="18">
        <v>1568.3</v>
      </c>
      <c r="H36" s="52">
        <v>593.4</v>
      </c>
      <c r="I36" s="17">
        <v>6631.5</v>
      </c>
      <c r="J36" s="52">
        <v>2835.6</v>
      </c>
      <c r="K36" s="49"/>
      <c r="L36" s="49"/>
    </row>
    <row r="37" spans="1:12" s="13" customFormat="1" ht="15.75">
      <c r="A37" s="15"/>
      <c r="B37" s="34" t="s">
        <v>4</v>
      </c>
      <c r="C37" s="16"/>
      <c r="D37" s="16"/>
      <c r="E37" s="17"/>
      <c r="F37" s="17"/>
      <c r="G37" s="9">
        <f>SUM(G32:G36)</f>
        <v>5128.6000000000004</v>
      </c>
      <c r="H37" s="9">
        <f>SUM(H32:H36)</f>
        <v>4063.6</v>
      </c>
      <c r="I37" s="9">
        <f>SUM(I32:I36)</f>
        <v>18794.599999999999</v>
      </c>
      <c r="J37" s="9">
        <f>SUM(J32:J36)</f>
        <v>11742</v>
      </c>
    </row>
    <row r="38" spans="1:12" s="11" customFormat="1" ht="63.75" customHeight="1">
      <c r="A38" s="7" t="s">
        <v>12</v>
      </c>
      <c r="B38" s="8" t="s">
        <v>40</v>
      </c>
      <c r="C38" s="8" t="s">
        <v>35</v>
      </c>
      <c r="D38" s="8" t="s">
        <v>25</v>
      </c>
      <c r="E38" s="9"/>
      <c r="F38" s="9"/>
      <c r="G38" s="9"/>
      <c r="H38" s="9"/>
      <c r="I38" s="21"/>
      <c r="J38" s="9"/>
    </row>
    <row r="39" spans="1:12" s="13" customFormat="1" ht="18.75" customHeight="1">
      <c r="A39" s="41"/>
      <c r="B39" s="42" t="s">
        <v>30</v>
      </c>
      <c r="C39" s="15"/>
      <c r="D39" s="15"/>
      <c r="E39" s="43"/>
      <c r="F39" s="45"/>
      <c r="G39" s="45"/>
      <c r="H39" s="45"/>
      <c r="I39" s="46">
        <v>40</v>
      </c>
      <c r="J39" s="46">
        <v>40</v>
      </c>
    </row>
    <row r="40" spans="1:12" s="13" customFormat="1" ht="15.75">
      <c r="A40" s="40"/>
      <c r="B40" s="31" t="s">
        <v>31</v>
      </c>
      <c r="C40" s="14"/>
      <c r="D40" s="14"/>
      <c r="E40" s="33"/>
      <c r="F40" s="44"/>
      <c r="G40" s="44"/>
      <c r="H40" s="45"/>
      <c r="I40" s="46">
        <v>40</v>
      </c>
      <c r="J40" s="42"/>
    </row>
    <row r="41" spans="1:12" s="13" customFormat="1" ht="15.75">
      <c r="A41" s="25"/>
      <c r="B41" s="31" t="s">
        <v>32</v>
      </c>
      <c r="C41" s="14"/>
      <c r="D41" s="14"/>
      <c r="E41" s="33"/>
      <c r="F41" s="33"/>
      <c r="G41" s="33"/>
      <c r="H41" s="33"/>
      <c r="I41" s="37">
        <v>40</v>
      </c>
      <c r="J41" s="30"/>
    </row>
    <row r="42" spans="1:12" s="13" customFormat="1" ht="15.75">
      <c r="A42" s="15"/>
      <c r="B42" s="34" t="s">
        <v>4</v>
      </c>
      <c r="C42" s="16"/>
      <c r="D42" s="16"/>
      <c r="E42" s="10"/>
      <c r="F42" s="10"/>
      <c r="G42" s="10"/>
      <c r="H42" s="10"/>
      <c r="I42" s="9">
        <f>SUM(I39:I41)</f>
        <v>120</v>
      </c>
      <c r="J42" s="10"/>
    </row>
    <row r="43" spans="1:12" s="13" customFormat="1" ht="15.75" hidden="1">
      <c r="A43" s="15"/>
      <c r="B43" s="16"/>
      <c r="C43" s="16"/>
      <c r="D43" s="16"/>
      <c r="E43" s="17"/>
      <c r="F43" s="17"/>
      <c r="G43" s="17"/>
      <c r="H43" s="17"/>
      <c r="I43" s="18"/>
      <c r="J43" s="18"/>
    </row>
    <row r="44" spans="1:12" s="13" customFormat="1" ht="15.75" hidden="1">
      <c r="A44" s="15"/>
      <c r="B44" s="16"/>
      <c r="C44" s="16"/>
      <c r="D44" s="16"/>
      <c r="E44" s="17"/>
      <c r="F44" s="17"/>
      <c r="G44" s="17"/>
      <c r="H44" s="17"/>
      <c r="I44" s="18"/>
      <c r="J44" s="18"/>
    </row>
    <row r="45" spans="1:12" s="13" customFormat="1" ht="15.75" hidden="1">
      <c r="A45" s="15"/>
      <c r="B45" s="16"/>
      <c r="C45" s="16"/>
      <c r="D45" s="16"/>
      <c r="E45" s="17"/>
      <c r="F45" s="17"/>
      <c r="G45" s="17"/>
      <c r="H45" s="17"/>
      <c r="I45" s="18"/>
      <c r="J45" s="18"/>
    </row>
    <row r="46" spans="1:12" s="13" customFormat="1" ht="15.75" hidden="1">
      <c r="A46" s="15"/>
      <c r="B46" s="16"/>
      <c r="C46" s="16"/>
      <c r="D46" s="16"/>
      <c r="E46" s="17"/>
      <c r="F46" s="17"/>
      <c r="G46" s="17"/>
      <c r="H46" s="17"/>
      <c r="I46" s="18"/>
      <c r="J46" s="18"/>
    </row>
    <row r="47" spans="1:12" s="13" customFormat="1" ht="15.75" hidden="1">
      <c r="A47" s="15"/>
      <c r="B47" s="16"/>
      <c r="C47" s="16"/>
      <c r="D47" s="16"/>
      <c r="E47" s="17"/>
      <c r="F47" s="17"/>
      <c r="G47" s="17"/>
      <c r="H47" s="17"/>
      <c r="I47" s="18"/>
      <c r="J47" s="18"/>
    </row>
    <row r="48" spans="1:12" s="13" customFormat="1" ht="15.75" hidden="1">
      <c r="A48" s="15"/>
      <c r="B48" s="16"/>
      <c r="C48" s="16"/>
      <c r="D48" s="16"/>
      <c r="E48" s="17"/>
      <c r="F48" s="17"/>
      <c r="G48" s="17"/>
      <c r="H48" s="17"/>
      <c r="I48" s="18"/>
      <c r="J48" s="18"/>
    </row>
    <row r="49" spans="1:10" s="11" customFormat="1" ht="15.75" hidden="1">
      <c r="A49" s="7"/>
      <c r="B49" s="8" t="s">
        <v>13</v>
      </c>
      <c r="C49" s="8"/>
      <c r="D49" s="8"/>
      <c r="E49" s="9">
        <f>E38</f>
        <v>0</v>
      </c>
      <c r="F49" s="23">
        <f>F38+F31+F24+F17+F9</f>
        <v>0</v>
      </c>
      <c r="G49" s="9">
        <f>G38+G31+G24+G17+G9</f>
        <v>0</v>
      </c>
      <c r="H49" s="9">
        <f>H38+H31+H24+H17+H9</f>
        <v>0</v>
      </c>
      <c r="I49" s="9">
        <f>I38+I31+I24+I17+I9</f>
        <v>0</v>
      </c>
      <c r="J49" s="9">
        <f>J38+J31+J24+J17+J9</f>
        <v>0</v>
      </c>
    </row>
    <row r="50" spans="1:10" s="13" customFormat="1" ht="12.75" hidden="1" customHeight="1">
      <c r="A50" s="58"/>
      <c r="B50" s="12" t="s">
        <v>7</v>
      </c>
      <c r="C50" s="29"/>
      <c r="D50" s="29"/>
      <c r="E50" s="26"/>
      <c r="F50" s="75" t="s">
        <v>6</v>
      </c>
      <c r="G50" s="75" t="s">
        <v>6</v>
      </c>
      <c r="H50" s="75" t="s">
        <v>6</v>
      </c>
      <c r="I50" s="56" t="s">
        <v>6</v>
      </c>
      <c r="J50" s="56" t="s">
        <v>6</v>
      </c>
    </row>
    <row r="51" spans="1:10" s="13" customFormat="1" ht="15.75" hidden="1">
      <c r="A51" s="59"/>
      <c r="B51" s="14" t="s">
        <v>8</v>
      </c>
      <c r="C51" s="14"/>
      <c r="D51" s="14"/>
      <c r="E51" s="28"/>
      <c r="F51" s="76"/>
      <c r="G51" s="76"/>
      <c r="H51" s="76"/>
      <c r="I51" s="57"/>
      <c r="J51" s="57"/>
    </row>
    <row r="52" spans="1:10" s="13" customFormat="1" ht="15.75" hidden="1">
      <c r="A52" s="19"/>
      <c r="B52" s="14" t="s">
        <v>11</v>
      </c>
      <c r="C52" s="14"/>
      <c r="D52" s="14"/>
      <c r="E52" s="28"/>
      <c r="F52" s="28" t="s">
        <v>6</v>
      </c>
      <c r="G52" s="28" t="s">
        <v>6</v>
      </c>
      <c r="H52" s="28" t="s">
        <v>6</v>
      </c>
      <c r="I52" s="27" t="s">
        <v>6</v>
      </c>
      <c r="J52" s="27" t="s">
        <v>6</v>
      </c>
    </row>
    <row r="53" spans="1:10" s="13" customFormat="1" ht="15.75" hidden="1">
      <c r="A53" s="15"/>
      <c r="B53" s="16" t="s">
        <v>9</v>
      </c>
      <c r="C53" s="16"/>
      <c r="D53" s="16"/>
      <c r="E53" s="17"/>
      <c r="F53" s="17">
        <f>F36+F20</f>
        <v>0</v>
      </c>
      <c r="G53" s="17">
        <f>G36+G20</f>
        <v>1640.3999999999999</v>
      </c>
      <c r="H53" s="17">
        <f>H36+H20</f>
        <v>665.5</v>
      </c>
      <c r="I53" s="10">
        <f>I36+I20</f>
        <v>7878.5</v>
      </c>
      <c r="J53" s="10" t="s">
        <v>6</v>
      </c>
    </row>
    <row r="54" spans="1:10" ht="31.5" hidden="1">
      <c r="A54" s="4"/>
      <c r="B54" s="5" t="s">
        <v>10</v>
      </c>
      <c r="C54" s="5"/>
      <c r="D54" s="5"/>
      <c r="E54" s="6" t="e">
        <f>#REF!</f>
        <v>#REF!</v>
      </c>
      <c r="F54" s="6">
        <f>F37+F30+F22</f>
        <v>0</v>
      </c>
      <c r="G54" s="6" t="e">
        <f>G37+G30+G22+#REF!</f>
        <v>#REF!</v>
      </c>
      <c r="H54" s="6" t="e">
        <f>H37+H30+H22+#REF!</f>
        <v>#REF!</v>
      </c>
      <c r="I54" s="6" t="e">
        <f>#REF!+I37+I30+I22+#REF!</f>
        <v>#REF!</v>
      </c>
      <c r="J54" s="6" t="e">
        <f>#REF!+#REF!</f>
        <v>#REF!</v>
      </c>
    </row>
    <row r="57" spans="1:10">
      <c r="B57" s="54"/>
      <c r="C57" s="55"/>
    </row>
  </sheetData>
  <mergeCells count="48">
    <mergeCell ref="I50:I51"/>
    <mergeCell ref="J50:J51"/>
    <mergeCell ref="I25:I26"/>
    <mergeCell ref="J25:J26"/>
    <mergeCell ref="I18:I19"/>
    <mergeCell ref="J18:J19"/>
    <mergeCell ref="I32:I33"/>
    <mergeCell ref="J32:J33"/>
    <mergeCell ref="A50:A51"/>
    <mergeCell ref="F50:F51"/>
    <mergeCell ref="G50:G51"/>
    <mergeCell ref="H50:H51"/>
    <mergeCell ref="B32:B33"/>
    <mergeCell ref="A32:A33"/>
    <mergeCell ref="C32:C33"/>
    <mergeCell ref="D32:D33"/>
    <mergeCell ref="E32:E33"/>
    <mergeCell ref="F32:F33"/>
    <mergeCell ref="G32:G33"/>
    <mergeCell ref="H32:H33"/>
    <mergeCell ref="H18:H19"/>
    <mergeCell ref="A10:A11"/>
    <mergeCell ref="F10:F11"/>
    <mergeCell ref="G10:G11"/>
    <mergeCell ref="H10:H11"/>
    <mergeCell ref="B10:B11"/>
    <mergeCell ref="B18:B19"/>
    <mergeCell ref="A25:A26"/>
    <mergeCell ref="F25:F26"/>
    <mergeCell ref="G25:G26"/>
    <mergeCell ref="H25:H26"/>
    <mergeCell ref="B25:B26"/>
    <mergeCell ref="J10:J11"/>
    <mergeCell ref="A18:A19"/>
    <mergeCell ref="A1:J1"/>
    <mergeCell ref="A2:J2"/>
    <mergeCell ref="A3:J3"/>
    <mergeCell ref="A5:A7"/>
    <mergeCell ref="B5:B7"/>
    <mergeCell ref="E5:J5"/>
    <mergeCell ref="C5:C7"/>
    <mergeCell ref="D5:D7"/>
    <mergeCell ref="E6:F6"/>
    <mergeCell ref="G6:H6"/>
    <mergeCell ref="I6:J6"/>
    <mergeCell ref="I10:I11"/>
    <mergeCell ref="F18:F19"/>
    <mergeCell ref="G18:G1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2022-02-14T06:30:50Z</dcterms:modified>
</cp:coreProperties>
</file>