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<sst xmlns="http://schemas.openxmlformats.org/spreadsheetml/2006/main" count="274" uniqueCount="40">
  <si>
    <t>№ п/п</t>
  </si>
  <si>
    <t>Наименование Программы</t>
  </si>
  <si>
    <t>Исполнено</t>
  </si>
  <si>
    <t>Всего</t>
  </si>
  <si>
    <t>в т.ч. по годам:</t>
  </si>
  <si>
    <t>в т.ч. по годам</t>
  </si>
  <si>
    <t>Объем финансирования, тыс.руб.</t>
  </si>
  <si>
    <t>Р Е Е С Т Р</t>
  </si>
  <si>
    <t>МУНИЦИПАЛЬНЫХ ПРОГРАММ</t>
  </si>
  <si>
    <t>Администрации сельского поселения Сытомино</t>
  </si>
  <si>
    <t>1.</t>
  </si>
  <si>
    <t>Профилактика правонарушений на территории сельского поселения Сытомино на 2014 - 2016 годы</t>
  </si>
  <si>
    <t>бюджет автономного округа</t>
  </si>
  <si>
    <t>бюджет Сургутского района</t>
  </si>
  <si>
    <t>бюджет сельского поселения Сытомино</t>
  </si>
  <si>
    <t>в том числе:</t>
  </si>
  <si>
    <t>-</t>
  </si>
  <si>
    <t>2.</t>
  </si>
  <si>
    <t>Развитие культуры</t>
  </si>
  <si>
    <t>3.</t>
  </si>
  <si>
    <t>Развитие муниципальной службы в муниципальном образовании сельское поселение Сытомино на 2014 - 2016 годы</t>
  </si>
  <si>
    <t>4.</t>
  </si>
  <si>
    <t>Повышение эффективности бюджетных расходов в сельском поселении Сытомино на период до 2016 года</t>
  </si>
  <si>
    <t>5.</t>
  </si>
  <si>
    <t>Профилактика терроризма и экстремизма на территории сельского поселения Сытомино на 2014 - 2016 годы</t>
  </si>
  <si>
    <t>ИТОГО:</t>
  </si>
  <si>
    <t>МУНИЦИПАЛЬНЫЕ  ПРОГРАММЫ</t>
  </si>
  <si>
    <t>6.</t>
  </si>
  <si>
    <t>Защита населения и территории от чрезвычайных ситуаций, обеспечение пожарной безопасности и безопасности людей на водных объектах на 2014 - 2016 годы</t>
  </si>
  <si>
    <t>7.</t>
  </si>
  <si>
    <t>Благоустройство территории в муниципальном образовании сельское поселение Сытомино на 2014 - 2018 годы</t>
  </si>
  <si>
    <t>8.</t>
  </si>
  <si>
    <t>Энергосбережение и повышение энергетической эффективности в муниципальном образовании сельское поселение Сытомино на 2014 - 2018 годы</t>
  </si>
  <si>
    <t>9.</t>
  </si>
  <si>
    <t>Развитие улично-дорожной сети в муниципальном образовании сельское поселение Сытомино на 2014 - 2018 годы</t>
  </si>
  <si>
    <t>10.</t>
  </si>
  <si>
    <t>Развитие физической культуры и спорта в сельском поселении Сытомино на 2014 - 2017 годы</t>
  </si>
  <si>
    <t>11.</t>
  </si>
  <si>
    <t>Молодежная политика в муниципальном образовании сельское поселение Сытомино</t>
  </si>
  <si>
    <t>федеральный бюджет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</si>
</sst>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00"/>
    <numFmt numFmtId="171" formatCode="0;[Red]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selection activeCell="C5" sqref="C5:H5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6" width="10.75390625" style="0" bestFit="1" customWidth="1"/>
    <col min="9" max="9" width="13.375" style="0" customWidth="1"/>
    <col min="10" max="11" width="13.375" style="34" customWidth="1"/>
  </cols>
  <sheetData>
    <row r="1" spans="1:11" ht="26.2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s="17" customFormat="1" ht="18.75" customHeight="1">
      <c r="A5" s="40" t="s">
        <v>0</v>
      </c>
      <c r="B5" s="40" t="s">
        <v>1</v>
      </c>
      <c r="C5" s="40" t="s">
        <v>6</v>
      </c>
      <c r="D5" s="40"/>
      <c r="E5" s="40"/>
      <c r="F5" s="40"/>
      <c r="G5" s="40"/>
      <c r="H5" s="40"/>
      <c r="I5" s="40" t="s">
        <v>2</v>
      </c>
      <c r="J5" s="40"/>
      <c r="K5" s="40"/>
    </row>
    <row r="6" spans="1:11" s="17" customFormat="1" ht="37.5" customHeight="1">
      <c r="A6" s="40"/>
      <c r="B6" s="40"/>
      <c r="C6" s="40" t="s">
        <v>3</v>
      </c>
      <c r="D6" s="40" t="s">
        <v>4</v>
      </c>
      <c r="E6" s="40"/>
      <c r="F6" s="40"/>
      <c r="G6" s="40"/>
      <c r="H6" s="40"/>
      <c r="I6" s="40" t="s">
        <v>5</v>
      </c>
      <c r="J6" s="40"/>
      <c r="K6" s="40"/>
    </row>
    <row r="7" spans="1:11" s="17" customFormat="1" ht="18.75">
      <c r="A7" s="40"/>
      <c r="B7" s="40"/>
      <c r="C7" s="40"/>
      <c r="D7" s="16">
        <v>2014</v>
      </c>
      <c r="E7" s="16">
        <v>2015</v>
      </c>
      <c r="F7" s="16">
        <v>2016</v>
      </c>
      <c r="G7" s="16">
        <v>2017</v>
      </c>
      <c r="H7" s="16">
        <v>2018</v>
      </c>
      <c r="I7" s="16">
        <v>2014</v>
      </c>
      <c r="J7" s="35">
        <v>2015</v>
      </c>
      <c r="K7" s="35">
        <v>2016</v>
      </c>
    </row>
    <row r="8" spans="1:11" s="2" customFormat="1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5">
        <v>10</v>
      </c>
      <c r="K8" s="35">
        <v>11</v>
      </c>
    </row>
    <row r="9" spans="1:11" s="13" customFormat="1" ht="78.75">
      <c r="A9" s="10" t="s">
        <v>10</v>
      </c>
      <c r="B9" s="8" t="s">
        <v>11</v>
      </c>
      <c r="C9" s="11">
        <f>D9+E9+F9</f>
        <v>298.8</v>
      </c>
      <c r="D9" s="11">
        <f>D10+D12+D13</f>
        <v>133</v>
      </c>
      <c r="E9" s="11">
        <f>E10+E12+E13</f>
        <v>135</v>
      </c>
      <c r="F9" s="11">
        <f>F10+F12+F13</f>
        <v>30.8</v>
      </c>
      <c r="G9" s="12" t="s">
        <v>16</v>
      </c>
      <c r="H9" s="12" t="s">
        <v>16</v>
      </c>
      <c r="I9" s="11">
        <f>I10+I12+I13</f>
        <v>133</v>
      </c>
      <c r="J9" s="36">
        <f>J10+J12</f>
        <v>32.4</v>
      </c>
      <c r="K9" s="36">
        <f>K10+K12</f>
        <v>30.8</v>
      </c>
    </row>
    <row r="10" spans="1:11" ht="18.75" customHeight="1">
      <c r="A10" s="53"/>
      <c r="B10" s="7" t="s">
        <v>15</v>
      </c>
      <c r="C10" s="59">
        <f>D10+E10+F10</f>
        <v>55.4</v>
      </c>
      <c r="D10" s="43">
        <v>16.8</v>
      </c>
      <c r="E10" s="46">
        <v>17</v>
      </c>
      <c r="F10" s="46">
        <v>21.6</v>
      </c>
      <c r="G10" s="60" t="s">
        <v>16</v>
      </c>
      <c r="H10" s="60" t="s">
        <v>16</v>
      </c>
      <c r="I10" s="52">
        <v>16.8</v>
      </c>
      <c r="J10" s="43">
        <v>22.7</v>
      </c>
      <c r="K10" s="43">
        <v>21.6</v>
      </c>
    </row>
    <row r="11" spans="1:11" ht="31.5">
      <c r="A11" s="54"/>
      <c r="B11" s="6" t="s">
        <v>12</v>
      </c>
      <c r="C11" s="44"/>
      <c r="D11" s="44"/>
      <c r="E11" s="47"/>
      <c r="F11" s="47"/>
      <c r="G11" s="61"/>
      <c r="H11" s="61"/>
      <c r="I11" s="52"/>
      <c r="J11" s="44"/>
      <c r="K11" s="44"/>
    </row>
    <row r="12" spans="1:11" ht="31.5">
      <c r="A12" s="1"/>
      <c r="B12" s="5" t="s">
        <v>13</v>
      </c>
      <c r="C12" s="4">
        <f>D12+E12+F12</f>
        <v>22.9</v>
      </c>
      <c r="D12" s="3">
        <v>7.2</v>
      </c>
      <c r="E12" s="3">
        <v>6.5</v>
      </c>
      <c r="F12" s="4">
        <v>9.2</v>
      </c>
      <c r="G12" s="12" t="s">
        <v>16</v>
      </c>
      <c r="H12" s="12" t="s">
        <v>16</v>
      </c>
      <c r="I12" s="28">
        <v>7.2</v>
      </c>
      <c r="J12" s="28">
        <v>9.7</v>
      </c>
      <c r="K12" s="28">
        <v>9.2</v>
      </c>
    </row>
    <row r="13" spans="1:11" ht="31.5">
      <c r="A13" s="1"/>
      <c r="B13" s="5" t="s">
        <v>14</v>
      </c>
      <c r="C13" s="4">
        <f>D13+E13+F13</f>
        <v>220.5</v>
      </c>
      <c r="D13" s="4">
        <v>109</v>
      </c>
      <c r="E13" s="4">
        <v>111.5</v>
      </c>
      <c r="F13" s="4">
        <v>0</v>
      </c>
      <c r="G13" s="3" t="s">
        <v>16</v>
      </c>
      <c r="H13" s="3" t="s">
        <v>16</v>
      </c>
      <c r="I13" s="29">
        <v>109</v>
      </c>
      <c r="J13" s="28">
        <v>0</v>
      </c>
      <c r="K13" s="28">
        <v>0</v>
      </c>
    </row>
    <row r="14" spans="1:11" s="14" customFormat="1" ht="21.75" customHeight="1">
      <c r="A14" s="15" t="s">
        <v>17</v>
      </c>
      <c r="B14" s="9" t="s">
        <v>18</v>
      </c>
      <c r="C14" s="11">
        <f>D14+E14+F14</f>
        <v>37454.2</v>
      </c>
      <c r="D14" s="11">
        <f>D17+D18</f>
        <v>11445.9</v>
      </c>
      <c r="E14" s="11">
        <f>E15+E17+E18</f>
        <v>12482.2</v>
      </c>
      <c r="F14" s="11">
        <f>F15+F18+F17</f>
        <v>13526.1</v>
      </c>
      <c r="G14" s="12" t="s">
        <v>16</v>
      </c>
      <c r="H14" s="12" t="s">
        <v>16</v>
      </c>
      <c r="I14" s="12">
        <f>I18+I17</f>
        <v>11445.9</v>
      </c>
      <c r="J14" s="37">
        <f>J15+J17+J18</f>
        <v>13065.9</v>
      </c>
      <c r="K14" s="37">
        <f>K15+K17+K18</f>
        <v>12753.2</v>
      </c>
    </row>
    <row r="15" spans="1:11" ht="18.75" customHeight="1">
      <c r="A15" s="53"/>
      <c r="B15" s="7" t="s">
        <v>15</v>
      </c>
      <c r="C15" s="62">
        <f>E15+F15</f>
        <v>1231</v>
      </c>
      <c r="D15" s="43" t="s">
        <v>16</v>
      </c>
      <c r="E15" s="43">
        <v>1185.5</v>
      </c>
      <c r="F15" s="43">
        <v>45.5</v>
      </c>
      <c r="G15" s="43" t="s">
        <v>16</v>
      </c>
      <c r="H15" s="43" t="s">
        <v>16</v>
      </c>
      <c r="I15" s="57" t="s">
        <v>16</v>
      </c>
      <c r="J15" s="46">
        <v>1232</v>
      </c>
      <c r="K15" s="46">
        <v>45.5</v>
      </c>
    </row>
    <row r="16" spans="1:11" ht="31.5">
      <c r="A16" s="54"/>
      <c r="B16" s="6" t="s">
        <v>12</v>
      </c>
      <c r="C16" s="44"/>
      <c r="D16" s="44"/>
      <c r="E16" s="44"/>
      <c r="F16" s="44"/>
      <c r="G16" s="44"/>
      <c r="H16" s="44"/>
      <c r="I16" s="58"/>
      <c r="J16" s="47"/>
      <c r="K16" s="47"/>
    </row>
    <row r="17" spans="1:11" ht="31.5">
      <c r="A17" s="1"/>
      <c r="B17" s="5" t="s">
        <v>13</v>
      </c>
      <c r="C17" s="33">
        <f>D17+E17+F17</f>
        <v>336.3</v>
      </c>
      <c r="D17" s="3">
        <v>136.3</v>
      </c>
      <c r="E17" s="33">
        <v>100</v>
      </c>
      <c r="F17" s="33">
        <v>100</v>
      </c>
      <c r="G17" s="12" t="s">
        <v>16</v>
      </c>
      <c r="H17" s="12" t="s">
        <v>16</v>
      </c>
      <c r="I17" s="3">
        <v>136.3</v>
      </c>
      <c r="J17" s="29">
        <v>100</v>
      </c>
      <c r="K17" s="29">
        <v>100</v>
      </c>
    </row>
    <row r="18" spans="1:11" ht="31.5">
      <c r="A18" s="1"/>
      <c r="B18" s="5" t="s">
        <v>14</v>
      </c>
      <c r="C18" s="4">
        <f>D18+E18+F18</f>
        <v>35886.9</v>
      </c>
      <c r="D18" s="4">
        <v>11309.6</v>
      </c>
      <c r="E18" s="4">
        <v>11196.7</v>
      </c>
      <c r="F18" s="4">
        <v>13380.6</v>
      </c>
      <c r="G18" s="3" t="s">
        <v>16</v>
      </c>
      <c r="H18" s="3" t="s">
        <v>16</v>
      </c>
      <c r="I18" s="3">
        <v>11309.6</v>
      </c>
      <c r="J18" s="28">
        <v>11733.9</v>
      </c>
      <c r="K18" s="28">
        <v>12607.7</v>
      </c>
    </row>
    <row r="19" spans="1:11" s="13" customFormat="1" ht="94.5">
      <c r="A19" s="10" t="s">
        <v>19</v>
      </c>
      <c r="B19" s="8" t="s">
        <v>20</v>
      </c>
      <c r="C19" s="11">
        <f>D19+E19+F19</f>
        <v>33970</v>
      </c>
      <c r="D19" s="11">
        <f>D23</f>
        <v>397.1</v>
      </c>
      <c r="E19" s="11">
        <f>E20+E23</f>
        <v>15614.2</v>
      </c>
      <c r="F19" s="11">
        <f>F20+F23</f>
        <v>17958.7</v>
      </c>
      <c r="G19" s="12" t="s">
        <v>16</v>
      </c>
      <c r="H19" s="12" t="s">
        <v>16</v>
      </c>
      <c r="I19" s="12">
        <f>I23</f>
        <v>397.1</v>
      </c>
      <c r="J19" s="37">
        <f>J20+J23</f>
        <v>15199.5</v>
      </c>
      <c r="K19" s="37">
        <f>K20+K23</f>
        <v>16624</v>
      </c>
    </row>
    <row r="20" spans="1:11" ht="18.75" customHeight="1">
      <c r="A20" s="53"/>
      <c r="B20" s="7" t="s">
        <v>15</v>
      </c>
      <c r="C20" s="59">
        <f>E20+F20</f>
        <v>333.9</v>
      </c>
      <c r="D20" s="43" t="s">
        <v>16</v>
      </c>
      <c r="E20" s="43">
        <v>163.5</v>
      </c>
      <c r="F20" s="43">
        <v>170.4</v>
      </c>
      <c r="G20" s="43" t="s">
        <v>16</v>
      </c>
      <c r="H20" s="43" t="s">
        <v>16</v>
      </c>
      <c r="I20" s="52" t="s">
        <v>16</v>
      </c>
      <c r="J20" s="43">
        <v>163.5</v>
      </c>
      <c r="K20" s="43">
        <v>170.4</v>
      </c>
    </row>
    <row r="21" spans="1:11" ht="18.75" customHeight="1">
      <c r="A21" s="54"/>
      <c r="B21" s="6" t="s">
        <v>39</v>
      </c>
      <c r="C21" s="47"/>
      <c r="D21" s="44"/>
      <c r="E21" s="44"/>
      <c r="F21" s="44"/>
      <c r="G21" s="44"/>
      <c r="H21" s="44"/>
      <c r="I21" s="52"/>
      <c r="J21" s="44"/>
      <c r="K21" s="44"/>
    </row>
    <row r="22" spans="1:11" ht="31.5">
      <c r="A22" s="1"/>
      <c r="B22" s="5" t="s">
        <v>13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28" t="s">
        <v>16</v>
      </c>
      <c r="J22" s="28" t="s">
        <v>16</v>
      </c>
      <c r="K22" s="28" t="s">
        <v>16</v>
      </c>
    </row>
    <row r="23" spans="1:11" ht="31.5">
      <c r="A23" s="1"/>
      <c r="B23" s="5" t="s">
        <v>14</v>
      </c>
      <c r="C23" s="4">
        <f>C19</f>
        <v>33970</v>
      </c>
      <c r="D23" s="4">
        <v>397.1</v>
      </c>
      <c r="E23" s="4">
        <v>15450.7</v>
      </c>
      <c r="F23" s="4">
        <v>17788.3</v>
      </c>
      <c r="G23" s="3" t="s">
        <v>16</v>
      </c>
      <c r="H23" s="3" t="s">
        <v>16</v>
      </c>
      <c r="I23" s="28">
        <v>397.1</v>
      </c>
      <c r="J23" s="29">
        <v>15036</v>
      </c>
      <c r="K23" s="29">
        <v>16453.6</v>
      </c>
    </row>
    <row r="24" spans="1:11" s="13" customFormat="1" ht="94.5">
      <c r="A24" s="10" t="s">
        <v>21</v>
      </c>
      <c r="B24" s="8" t="s">
        <v>22</v>
      </c>
      <c r="C24" s="11">
        <f>D24+E24+F24</f>
        <v>1907.3</v>
      </c>
      <c r="D24" s="11">
        <f>D28</f>
        <v>676.6</v>
      </c>
      <c r="E24" s="11">
        <v>670</v>
      </c>
      <c r="F24" s="11">
        <f>F28</f>
        <v>560.7</v>
      </c>
      <c r="G24" s="12" t="s">
        <v>16</v>
      </c>
      <c r="H24" s="12" t="s">
        <v>16</v>
      </c>
      <c r="I24" s="12">
        <f>I28</f>
        <v>676.6</v>
      </c>
      <c r="J24" s="36">
        <f>J28</f>
        <v>291.1</v>
      </c>
      <c r="K24" s="36">
        <f>K28</f>
        <v>529.2</v>
      </c>
    </row>
    <row r="25" spans="1:11" ht="18.75" customHeight="1">
      <c r="A25" s="53"/>
      <c r="B25" s="7" t="s">
        <v>15</v>
      </c>
      <c r="C25" s="56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63" t="s">
        <v>16</v>
      </c>
      <c r="J25" s="48" t="s">
        <v>16</v>
      </c>
      <c r="K25" s="48" t="s">
        <v>16</v>
      </c>
    </row>
    <row r="26" spans="1:11" ht="31.5">
      <c r="A26" s="54"/>
      <c r="B26" s="6" t="s">
        <v>12</v>
      </c>
      <c r="C26" s="54"/>
      <c r="D26" s="54"/>
      <c r="E26" s="54"/>
      <c r="F26" s="54"/>
      <c r="G26" s="54"/>
      <c r="H26" s="54"/>
      <c r="I26" s="63"/>
      <c r="J26" s="49"/>
      <c r="K26" s="49"/>
    </row>
    <row r="27" spans="1:11" ht="31.5">
      <c r="A27" s="1"/>
      <c r="B27" s="5" t="s">
        <v>13</v>
      </c>
      <c r="C27" s="12" t="s">
        <v>16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28" t="s">
        <v>16</v>
      </c>
      <c r="J27" s="28" t="s">
        <v>16</v>
      </c>
      <c r="K27" s="28" t="s">
        <v>16</v>
      </c>
    </row>
    <row r="28" spans="1:11" ht="31.5">
      <c r="A28" s="1"/>
      <c r="B28" s="5" t="s">
        <v>14</v>
      </c>
      <c r="C28" s="4">
        <f>C24</f>
        <v>1907.3</v>
      </c>
      <c r="D28" s="4">
        <v>676.6</v>
      </c>
      <c r="E28" s="4">
        <f>E24</f>
        <v>670</v>
      </c>
      <c r="F28" s="4">
        <v>560.7</v>
      </c>
      <c r="G28" s="3" t="s">
        <v>16</v>
      </c>
      <c r="H28" s="3" t="s">
        <v>16</v>
      </c>
      <c r="I28" s="28">
        <v>676.6</v>
      </c>
      <c r="J28" s="28">
        <v>291.1</v>
      </c>
      <c r="K28" s="28">
        <v>529.2</v>
      </c>
    </row>
    <row r="29" spans="1:11" s="13" customFormat="1" ht="94.5">
      <c r="A29" s="10" t="s">
        <v>23</v>
      </c>
      <c r="B29" s="8" t="s">
        <v>24</v>
      </c>
      <c r="C29" s="11">
        <f>D29+E29+F29</f>
        <v>24</v>
      </c>
      <c r="D29" s="11">
        <f>D33</f>
        <v>20</v>
      </c>
      <c r="E29" s="11">
        <f>E33</f>
        <v>2</v>
      </c>
      <c r="F29" s="11">
        <f>F33</f>
        <v>2</v>
      </c>
      <c r="G29" s="12" t="s">
        <v>16</v>
      </c>
      <c r="H29" s="12" t="s">
        <v>16</v>
      </c>
      <c r="I29" s="11">
        <f>I33</f>
        <v>20</v>
      </c>
      <c r="J29" s="37">
        <f>J33</f>
        <v>2</v>
      </c>
      <c r="K29" s="37">
        <f>K33</f>
        <v>2</v>
      </c>
    </row>
    <row r="30" spans="1:11" ht="18.75" customHeight="1">
      <c r="A30" s="53"/>
      <c r="B30" s="7" t="s">
        <v>15</v>
      </c>
      <c r="C30" s="56" t="s">
        <v>16</v>
      </c>
      <c r="D30" s="53" t="s">
        <v>16</v>
      </c>
      <c r="E30" s="53" t="s">
        <v>16</v>
      </c>
      <c r="F30" s="53" t="s">
        <v>16</v>
      </c>
      <c r="G30" s="53" t="s">
        <v>16</v>
      </c>
      <c r="H30" s="53" t="s">
        <v>16</v>
      </c>
      <c r="I30" s="52" t="s">
        <v>16</v>
      </c>
      <c r="J30" s="43" t="s">
        <v>16</v>
      </c>
      <c r="K30" s="43" t="s">
        <v>16</v>
      </c>
    </row>
    <row r="31" spans="1:11" ht="31.5">
      <c r="A31" s="54"/>
      <c r="B31" s="6" t="s">
        <v>12</v>
      </c>
      <c r="C31" s="54"/>
      <c r="D31" s="54"/>
      <c r="E31" s="54"/>
      <c r="F31" s="54"/>
      <c r="G31" s="54"/>
      <c r="H31" s="54"/>
      <c r="I31" s="52"/>
      <c r="J31" s="44"/>
      <c r="K31" s="44"/>
    </row>
    <row r="32" spans="1:11" ht="31.5">
      <c r="A32" s="1"/>
      <c r="B32" s="5" t="s">
        <v>13</v>
      </c>
      <c r="C32" s="12" t="s">
        <v>16</v>
      </c>
      <c r="D32" s="12" t="s">
        <v>16</v>
      </c>
      <c r="E32" s="12" t="s">
        <v>16</v>
      </c>
      <c r="F32" s="12" t="s">
        <v>16</v>
      </c>
      <c r="G32" s="12" t="s">
        <v>16</v>
      </c>
      <c r="H32" s="12" t="s">
        <v>16</v>
      </c>
      <c r="I32" s="28" t="s">
        <v>16</v>
      </c>
      <c r="J32" s="28" t="s">
        <v>16</v>
      </c>
      <c r="K32" s="28" t="s">
        <v>16</v>
      </c>
    </row>
    <row r="33" spans="1:11" ht="31.5">
      <c r="A33" s="1"/>
      <c r="B33" s="5" t="s">
        <v>14</v>
      </c>
      <c r="C33" s="4">
        <f>C29</f>
        <v>24</v>
      </c>
      <c r="D33" s="4">
        <v>20</v>
      </c>
      <c r="E33" s="4">
        <v>2</v>
      </c>
      <c r="F33" s="4">
        <v>2</v>
      </c>
      <c r="G33" s="3" t="s">
        <v>16</v>
      </c>
      <c r="H33" s="3" t="s">
        <v>16</v>
      </c>
      <c r="I33" s="29">
        <v>20</v>
      </c>
      <c r="J33" s="29">
        <v>2</v>
      </c>
      <c r="K33" s="29">
        <v>2</v>
      </c>
    </row>
    <row r="34" spans="1:11" s="13" customFormat="1" ht="126">
      <c r="A34" s="10" t="s">
        <v>27</v>
      </c>
      <c r="B34" s="8" t="s">
        <v>28</v>
      </c>
      <c r="C34" s="11">
        <f>D34+E34+F34</f>
        <v>469.7</v>
      </c>
      <c r="D34" s="11">
        <f>D38</f>
        <v>109.7</v>
      </c>
      <c r="E34" s="11">
        <v>300</v>
      </c>
      <c r="F34" s="11">
        <f>F38</f>
        <v>60</v>
      </c>
      <c r="G34" s="12" t="s">
        <v>16</v>
      </c>
      <c r="H34" s="12" t="s">
        <v>16</v>
      </c>
      <c r="I34" s="12">
        <f>I38</f>
        <v>109.7</v>
      </c>
      <c r="J34" s="37">
        <f>J38</f>
        <v>60</v>
      </c>
      <c r="K34" s="37">
        <f>K38</f>
        <v>60</v>
      </c>
    </row>
    <row r="35" spans="1:11" ht="18.75" customHeight="1">
      <c r="A35" s="53"/>
      <c r="B35" s="7" t="s">
        <v>15</v>
      </c>
      <c r="C35" s="56" t="s">
        <v>16</v>
      </c>
      <c r="D35" s="53" t="s">
        <v>16</v>
      </c>
      <c r="E35" s="53" t="s">
        <v>16</v>
      </c>
      <c r="F35" s="53" t="s">
        <v>16</v>
      </c>
      <c r="G35" s="53" t="s">
        <v>16</v>
      </c>
      <c r="H35" s="53" t="s">
        <v>16</v>
      </c>
      <c r="I35" s="52" t="s">
        <v>16</v>
      </c>
      <c r="J35" s="43" t="s">
        <v>16</v>
      </c>
      <c r="K35" s="43" t="s">
        <v>16</v>
      </c>
    </row>
    <row r="36" spans="1:11" ht="31.5">
      <c r="A36" s="54"/>
      <c r="B36" s="6" t="s">
        <v>12</v>
      </c>
      <c r="C36" s="54"/>
      <c r="D36" s="54"/>
      <c r="E36" s="54"/>
      <c r="F36" s="54"/>
      <c r="G36" s="54"/>
      <c r="H36" s="54"/>
      <c r="I36" s="52"/>
      <c r="J36" s="44"/>
      <c r="K36" s="44"/>
    </row>
    <row r="37" spans="1:11" ht="31.5">
      <c r="A37" s="1"/>
      <c r="B37" s="5" t="s">
        <v>13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8" t="s">
        <v>16</v>
      </c>
      <c r="J37" s="28" t="s">
        <v>16</v>
      </c>
      <c r="K37" s="28" t="s">
        <v>16</v>
      </c>
    </row>
    <row r="38" spans="1:11" ht="31.5">
      <c r="A38" s="1"/>
      <c r="B38" s="5" t="s">
        <v>14</v>
      </c>
      <c r="C38" s="4">
        <f>C34</f>
        <v>469.7</v>
      </c>
      <c r="D38" s="4">
        <v>109.7</v>
      </c>
      <c r="E38" s="4">
        <f>E34</f>
        <v>300</v>
      </c>
      <c r="F38" s="4">
        <v>60</v>
      </c>
      <c r="G38" s="3" t="s">
        <v>16</v>
      </c>
      <c r="H38" s="3" t="s">
        <v>16</v>
      </c>
      <c r="I38" s="28">
        <v>109.7</v>
      </c>
      <c r="J38" s="29">
        <v>60</v>
      </c>
      <c r="K38" s="29">
        <v>60</v>
      </c>
    </row>
    <row r="39" spans="1:11" s="13" customFormat="1" ht="94.5">
      <c r="A39" s="10" t="s">
        <v>29</v>
      </c>
      <c r="B39" s="8" t="s">
        <v>30</v>
      </c>
      <c r="C39" s="11">
        <f>D39+E39+F39+G39+H39</f>
        <v>3982.1</v>
      </c>
      <c r="D39" s="11">
        <f aca="true" t="shared" si="0" ref="D39:I39">D43</f>
        <v>351.8</v>
      </c>
      <c r="E39" s="11">
        <f t="shared" si="0"/>
        <v>280</v>
      </c>
      <c r="F39" s="11">
        <f>F43+F42</f>
        <v>685.3</v>
      </c>
      <c r="G39" s="11">
        <f t="shared" si="0"/>
        <v>1320</v>
      </c>
      <c r="H39" s="11">
        <f t="shared" si="0"/>
        <v>1345</v>
      </c>
      <c r="I39" s="12">
        <f t="shared" si="0"/>
        <v>351.8</v>
      </c>
      <c r="J39" s="36">
        <f>J42+J43</f>
        <v>244.4</v>
      </c>
      <c r="K39" s="36">
        <f>K42+K43</f>
        <v>568.8</v>
      </c>
    </row>
    <row r="40" spans="1:11" ht="18.75" customHeight="1">
      <c r="A40" s="53"/>
      <c r="B40" s="7" t="s">
        <v>15</v>
      </c>
      <c r="C40" s="56" t="s">
        <v>16</v>
      </c>
      <c r="D40" s="53" t="s">
        <v>16</v>
      </c>
      <c r="E40" s="53" t="s">
        <v>16</v>
      </c>
      <c r="F40" s="53" t="s">
        <v>16</v>
      </c>
      <c r="G40" s="53" t="s">
        <v>16</v>
      </c>
      <c r="H40" s="53" t="s">
        <v>16</v>
      </c>
      <c r="I40" s="52" t="s">
        <v>16</v>
      </c>
      <c r="J40" s="43" t="s">
        <v>16</v>
      </c>
      <c r="K40" s="43" t="s">
        <v>16</v>
      </c>
    </row>
    <row r="41" spans="1:11" ht="31.5">
      <c r="A41" s="54"/>
      <c r="B41" s="6" t="s">
        <v>12</v>
      </c>
      <c r="C41" s="54"/>
      <c r="D41" s="54"/>
      <c r="E41" s="54"/>
      <c r="F41" s="54"/>
      <c r="G41" s="54"/>
      <c r="H41" s="54"/>
      <c r="I41" s="52"/>
      <c r="J41" s="44"/>
      <c r="K41" s="44"/>
    </row>
    <row r="42" spans="1:11" ht="31.5">
      <c r="A42" s="1"/>
      <c r="B42" s="5" t="s">
        <v>13</v>
      </c>
      <c r="C42" s="3">
        <f>F42</f>
        <v>168.4</v>
      </c>
      <c r="D42" s="12" t="s">
        <v>16</v>
      </c>
      <c r="E42" s="12" t="s">
        <v>16</v>
      </c>
      <c r="F42" s="3">
        <v>168.4</v>
      </c>
      <c r="G42" s="12" t="s">
        <v>16</v>
      </c>
      <c r="H42" s="12" t="s">
        <v>16</v>
      </c>
      <c r="I42" s="28" t="s">
        <v>16</v>
      </c>
      <c r="J42" s="29">
        <v>166</v>
      </c>
      <c r="K42" s="29">
        <v>165</v>
      </c>
    </row>
    <row r="43" spans="1:11" ht="31.5">
      <c r="A43" s="1"/>
      <c r="B43" s="5" t="s">
        <v>14</v>
      </c>
      <c r="C43" s="4">
        <f>C39</f>
        <v>3982.1</v>
      </c>
      <c r="D43" s="4">
        <v>351.8</v>
      </c>
      <c r="E43" s="4">
        <v>280</v>
      </c>
      <c r="F43" s="4">
        <v>516.9</v>
      </c>
      <c r="G43" s="4">
        <v>1320</v>
      </c>
      <c r="H43" s="4">
        <v>1345</v>
      </c>
      <c r="I43" s="28">
        <v>351.8</v>
      </c>
      <c r="J43" s="29">
        <v>78.4</v>
      </c>
      <c r="K43" s="29">
        <v>403.8</v>
      </c>
    </row>
    <row r="44" spans="1:11" s="13" customFormat="1" ht="126">
      <c r="A44" s="10" t="s">
        <v>31</v>
      </c>
      <c r="B44" s="18" t="s">
        <v>32</v>
      </c>
      <c r="C44" s="19">
        <f>D44+E44+F44+G44+H44</f>
        <v>5357.3</v>
      </c>
      <c r="D44" s="19">
        <f aca="true" t="shared" si="1" ref="D44:I44">D48</f>
        <v>766.6</v>
      </c>
      <c r="E44" s="19">
        <f t="shared" si="1"/>
        <v>1215</v>
      </c>
      <c r="F44" s="19">
        <f t="shared" si="1"/>
        <v>755.7</v>
      </c>
      <c r="G44" s="19">
        <f t="shared" si="1"/>
        <v>1600</v>
      </c>
      <c r="H44" s="19">
        <f t="shared" si="1"/>
        <v>1020</v>
      </c>
      <c r="I44" s="12">
        <f t="shared" si="1"/>
        <v>766.6</v>
      </c>
      <c r="J44" s="36">
        <f>J47+J48</f>
        <v>652.2</v>
      </c>
      <c r="K44" s="36">
        <f>K48</f>
        <v>737.3</v>
      </c>
    </row>
    <row r="45" spans="1:11" ht="18.75" customHeight="1">
      <c r="A45" s="53"/>
      <c r="B45" s="20" t="s">
        <v>15</v>
      </c>
      <c r="C45" s="55" t="s">
        <v>16</v>
      </c>
      <c r="D45" s="50" t="s">
        <v>16</v>
      </c>
      <c r="E45" s="50" t="s">
        <v>16</v>
      </c>
      <c r="F45" s="50" t="s">
        <v>16</v>
      </c>
      <c r="G45" s="50" t="s">
        <v>16</v>
      </c>
      <c r="H45" s="50" t="s">
        <v>16</v>
      </c>
      <c r="I45" s="52" t="s">
        <v>16</v>
      </c>
      <c r="J45" s="43" t="s">
        <v>16</v>
      </c>
      <c r="K45" s="43" t="s">
        <v>16</v>
      </c>
    </row>
    <row r="46" spans="1:11" ht="31.5">
      <c r="A46" s="54"/>
      <c r="B46" s="21" t="s">
        <v>12</v>
      </c>
      <c r="C46" s="51"/>
      <c r="D46" s="51"/>
      <c r="E46" s="51"/>
      <c r="F46" s="51"/>
      <c r="G46" s="51"/>
      <c r="H46" s="51"/>
      <c r="I46" s="52"/>
      <c r="J46" s="44"/>
      <c r="K46" s="44"/>
    </row>
    <row r="47" spans="1:11" ht="31.5">
      <c r="A47" s="1"/>
      <c r="B47" s="22" t="s">
        <v>13</v>
      </c>
      <c r="C47" s="23" t="s">
        <v>16</v>
      </c>
      <c r="D47" s="23" t="s">
        <v>16</v>
      </c>
      <c r="E47" s="23" t="s">
        <v>16</v>
      </c>
      <c r="F47" s="23" t="s">
        <v>16</v>
      </c>
      <c r="G47" s="23" t="s">
        <v>16</v>
      </c>
      <c r="H47" s="23" t="s">
        <v>16</v>
      </c>
      <c r="I47" s="28" t="s">
        <v>16</v>
      </c>
      <c r="J47" s="28">
        <v>127.5</v>
      </c>
      <c r="K47" s="39">
        <v>0</v>
      </c>
    </row>
    <row r="48" spans="1:11" ht="31.5">
      <c r="A48" s="1"/>
      <c r="B48" s="22" t="s">
        <v>14</v>
      </c>
      <c r="C48" s="24">
        <f>C44</f>
        <v>5357.3</v>
      </c>
      <c r="D48" s="24">
        <v>766.6</v>
      </c>
      <c r="E48" s="24">
        <v>1215</v>
      </c>
      <c r="F48" s="24">
        <v>755.7</v>
      </c>
      <c r="G48" s="24">
        <v>1600</v>
      </c>
      <c r="H48" s="24">
        <v>1020</v>
      </c>
      <c r="I48" s="28">
        <v>766.6</v>
      </c>
      <c r="J48" s="28">
        <v>524.7</v>
      </c>
      <c r="K48" s="28">
        <v>737.3</v>
      </c>
    </row>
    <row r="49" spans="1:11" s="13" customFormat="1" ht="94.5">
      <c r="A49" s="10" t="s">
        <v>33</v>
      </c>
      <c r="B49" s="18" t="s">
        <v>34</v>
      </c>
      <c r="C49" s="19">
        <f>D49+E49+F49+G49+H49</f>
        <v>14350.3</v>
      </c>
      <c r="D49" s="19">
        <f aca="true" t="shared" si="2" ref="D49:I49">D53</f>
        <v>2045.1</v>
      </c>
      <c r="E49" s="19">
        <f t="shared" si="2"/>
        <v>2905</v>
      </c>
      <c r="F49" s="19">
        <f>F53+F52</f>
        <v>3415.2</v>
      </c>
      <c r="G49" s="19">
        <f t="shared" si="2"/>
        <v>2965</v>
      </c>
      <c r="H49" s="19">
        <f t="shared" si="2"/>
        <v>3020</v>
      </c>
      <c r="I49" s="12">
        <f t="shared" si="2"/>
        <v>2045.1</v>
      </c>
      <c r="J49" s="36">
        <f>J52</f>
        <v>1867.6</v>
      </c>
      <c r="K49" s="36">
        <f>K52+K53</f>
        <v>2583.5</v>
      </c>
    </row>
    <row r="50" spans="1:11" ht="18.75" customHeight="1">
      <c r="A50" s="53"/>
      <c r="B50" s="20" t="s">
        <v>15</v>
      </c>
      <c r="C50" s="55" t="s">
        <v>16</v>
      </c>
      <c r="D50" s="50" t="s">
        <v>16</v>
      </c>
      <c r="E50" s="50" t="s">
        <v>16</v>
      </c>
      <c r="F50" s="50" t="s">
        <v>16</v>
      </c>
      <c r="G50" s="50" t="s">
        <v>16</v>
      </c>
      <c r="H50" s="50" t="s">
        <v>16</v>
      </c>
      <c r="I50" s="43" t="s">
        <v>16</v>
      </c>
      <c r="J50" s="43" t="s">
        <v>16</v>
      </c>
      <c r="K50" s="43" t="s">
        <v>16</v>
      </c>
    </row>
    <row r="51" spans="1:11" ht="31.5">
      <c r="A51" s="54"/>
      <c r="B51" s="21" t="s">
        <v>12</v>
      </c>
      <c r="C51" s="51"/>
      <c r="D51" s="51"/>
      <c r="E51" s="51"/>
      <c r="F51" s="51"/>
      <c r="G51" s="51"/>
      <c r="H51" s="51"/>
      <c r="I51" s="44"/>
      <c r="J51" s="44"/>
      <c r="K51" s="44"/>
    </row>
    <row r="52" spans="1:11" ht="31.5">
      <c r="A52" s="1"/>
      <c r="B52" s="22" t="s">
        <v>13</v>
      </c>
      <c r="C52" s="38">
        <f>F52</f>
        <v>3285.2</v>
      </c>
      <c r="D52" s="23" t="s">
        <v>16</v>
      </c>
      <c r="E52" s="23" t="s">
        <v>16</v>
      </c>
      <c r="F52" s="38">
        <v>3285.2</v>
      </c>
      <c r="G52" s="23" t="s">
        <v>16</v>
      </c>
      <c r="H52" s="23" t="s">
        <v>16</v>
      </c>
      <c r="I52" s="28" t="s">
        <v>16</v>
      </c>
      <c r="J52" s="28">
        <v>1867.6</v>
      </c>
      <c r="K52" s="28">
        <v>2534.3</v>
      </c>
    </row>
    <row r="53" spans="1:11" ht="31.5">
      <c r="A53" s="1"/>
      <c r="B53" s="22" t="s">
        <v>14</v>
      </c>
      <c r="C53" s="24">
        <f>C49</f>
        <v>14350.3</v>
      </c>
      <c r="D53" s="24">
        <v>2045.1</v>
      </c>
      <c r="E53" s="24">
        <v>2905</v>
      </c>
      <c r="F53" s="24">
        <v>130</v>
      </c>
      <c r="G53" s="24">
        <v>2965</v>
      </c>
      <c r="H53" s="24">
        <v>3020</v>
      </c>
      <c r="I53" s="28">
        <v>2045.1</v>
      </c>
      <c r="J53" s="28">
        <v>0</v>
      </c>
      <c r="K53" s="28">
        <v>49.2</v>
      </c>
    </row>
    <row r="54" spans="1:11" s="13" customFormat="1" ht="78.75">
      <c r="A54" s="10" t="s">
        <v>35</v>
      </c>
      <c r="B54" s="18" t="s">
        <v>36</v>
      </c>
      <c r="C54" s="19">
        <f>D54+E54+F54+G54</f>
        <v>197.4</v>
      </c>
      <c r="D54" s="19">
        <f aca="true" t="shared" si="3" ref="D54:I54">D58</f>
        <v>42.4</v>
      </c>
      <c r="E54" s="19">
        <f t="shared" si="3"/>
        <v>50</v>
      </c>
      <c r="F54" s="19">
        <f t="shared" si="3"/>
        <v>50</v>
      </c>
      <c r="G54" s="19">
        <f t="shared" si="3"/>
        <v>55</v>
      </c>
      <c r="H54" s="19" t="str">
        <f t="shared" si="3"/>
        <v>-</v>
      </c>
      <c r="I54" s="12">
        <f t="shared" si="3"/>
        <v>42.4</v>
      </c>
      <c r="J54" s="36">
        <f>J58</f>
        <v>41.8</v>
      </c>
      <c r="K54" s="37">
        <f>K58</f>
        <v>50</v>
      </c>
    </row>
    <row r="55" spans="1:11" ht="18.75" customHeight="1">
      <c r="A55" s="53"/>
      <c r="B55" s="20" t="s">
        <v>15</v>
      </c>
      <c r="C55" s="55" t="s">
        <v>16</v>
      </c>
      <c r="D55" s="50" t="s">
        <v>16</v>
      </c>
      <c r="E55" s="50" t="s">
        <v>16</v>
      </c>
      <c r="F55" s="50" t="s">
        <v>16</v>
      </c>
      <c r="G55" s="50" t="s">
        <v>16</v>
      </c>
      <c r="H55" s="50" t="s">
        <v>16</v>
      </c>
      <c r="I55" s="52" t="s">
        <v>16</v>
      </c>
      <c r="J55" s="43" t="s">
        <v>16</v>
      </c>
      <c r="K55" s="43" t="s">
        <v>16</v>
      </c>
    </row>
    <row r="56" spans="1:11" ht="31.5">
      <c r="A56" s="54"/>
      <c r="B56" s="21" t="s">
        <v>12</v>
      </c>
      <c r="C56" s="51"/>
      <c r="D56" s="51"/>
      <c r="E56" s="51"/>
      <c r="F56" s="51"/>
      <c r="G56" s="51"/>
      <c r="H56" s="51"/>
      <c r="I56" s="52"/>
      <c r="J56" s="44"/>
      <c r="K56" s="44"/>
    </row>
    <row r="57" spans="1:11" ht="31.5">
      <c r="A57" s="1"/>
      <c r="B57" s="22" t="s">
        <v>13</v>
      </c>
      <c r="C57" s="23" t="s">
        <v>16</v>
      </c>
      <c r="D57" s="23" t="s">
        <v>16</v>
      </c>
      <c r="E57" s="23" t="s">
        <v>16</v>
      </c>
      <c r="F57" s="23" t="s">
        <v>16</v>
      </c>
      <c r="G57" s="23" t="s">
        <v>16</v>
      </c>
      <c r="H57" s="23" t="s">
        <v>16</v>
      </c>
      <c r="I57" s="28" t="s">
        <v>16</v>
      </c>
      <c r="J57" s="28" t="s">
        <v>16</v>
      </c>
      <c r="K57" s="28" t="s">
        <v>16</v>
      </c>
    </row>
    <row r="58" spans="1:11" ht="31.5">
      <c r="A58" s="1"/>
      <c r="B58" s="22" t="s">
        <v>14</v>
      </c>
      <c r="C58" s="24">
        <f>C54</f>
        <v>197.4</v>
      </c>
      <c r="D58" s="24">
        <v>42.4</v>
      </c>
      <c r="E58" s="24">
        <v>50</v>
      </c>
      <c r="F58" s="24">
        <v>50</v>
      </c>
      <c r="G58" s="24">
        <v>55</v>
      </c>
      <c r="H58" s="25" t="s">
        <v>16</v>
      </c>
      <c r="I58" s="28">
        <v>42.4</v>
      </c>
      <c r="J58" s="28">
        <v>41.8</v>
      </c>
      <c r="K58" s="29">
        <v>50</v>
      </c>
    </row>
    <row r="59" spans="1:11" s="13" customFormat="1" ht="63">
      <c r="A59" s="10" t="s">
        <v>37</v>
      </c>
      <c r="B59" s="18" t="s">
        <v>38</v>
      </c>
      <c r="C59" s="19">
        <f>D59+E59+F59+G59</f>
        <v>168.3</v>
      </c>
      <c r="D59" s="19">
        <f aca="true" t="shared" si="4" ref="D59:I59">D63</f>
        <v>38.3</v>
      </c>
      <c r="E59" s="19">
        <f t="shared" si="4"/>
        <v>40</v>
      </c>
      <c r="F59" s="19">
        <f t="shared" si="4"/>
        <v>40</v>
      </c>
      <c r="G59" s="19">
        <f t="shared" si="4"/>
        <v>50</v>
      </c>
      <c r="H59" s="19" t="str">
        <f t="shared" si="4"/>
        <v>-</v>
      </c>
      <c r="I59" s="12">
        <f t="shared" si="4"/>
        <v>38.3</v>
      </c>
      <c r="J59" s="37">
        <f>J63</f>
        <v>14</v>
      </c>
      <c r="K59" s="37">
        <f>K63</f>
        <v>14.9</v>
      </c>
    </row>
    <row r="60" spans="1:11" ht="18.75" customHeight="1">
      <c r="A60" s="53"/>
      <c r="B60" s="20" t="s">
        <v>15</v>
      </c>
      <c r="C60" s="55" t="s">
        <v>16</v>
      </c>
      <c r="D60" s="50" t="s">
        <v>16</v>
      </c>
      <c r="E60" s="50" t="s">
        <v>16</v>
      </c>
      <c r="F60" s="50" t="s">
        <v>16</v>
      </c>
      <c r="G60" s="50" t="s">
        <v>16</v>
      </c>
      <c r="H60" s="50" t="s">
        <v>16</v>
      </c>
      <c r="I60" s="52" t="s">
        <v>16</v>
      </c>
      <c r="J60" s="43" t="s">
        <v>16</v>
      </c>
      <c r="K60" s="43" t="s">
        <v>16</v>
      </c>
    </row>
    <row r="61" spans="1:11" ht="31.5">
      <c r="A61" s="54"/>
      <c r="B61" s="21" t="s">
        <v>12</v>
      </c>
      <c r="C61" s="51"/>
      <c r="D61" s="51"/>
      <c r="E61" s="51"/>
      <c r="F61" s="51"/>
      <c r="G61" s="51"/>
      <c r="H61" s="51"/>
      <c r="I61" s="52"/>
      <c r="J61" s="44"/>
      <c r="K61" s="44"/>
    </row>
    <row r="62" spans="1:11" ht="31.5">
      <c r="A62" s="1"/>
      <c r="B62" s="22" t="s">
        <v>13</v>
      </c>
      <c r="C62" s="23" t="s">
        <v>16</v>
      </c>
      <c r="D62" s="23" t="s">
        <v>16</v>
      </c>
      <c r="E62" s="23" t="s">
        <v>16</v>
      </c>
      <c r="F62" s="23" t="s">
        <v>16</v>
      </c>
      <c r="G62" s="23" t="s">
        <v>16</v>
      </c>
      <c r="H62" s="23" t="s">
        <v>16</v>
      </c>
      <c r="I62" s="28" t="s">
        <v>16</v>
      </c>
      <c r="J62" s="28" t="s">
        <v>16</v>
      </c>
      <c r="K62" s="28" t="s">
        <v>16</v>
      </c>
    </row>
    <row r="63" spans="1:11" ht="31.5">
      <c r="A63" s="1"/>
      <c r="B63" s="22" t="s">
        <v>14</v>
      </c>
      <c r="C63" s="24">
        <f>C59</f>
        <v>168.3</v>
      </c>
      <c r="D63" s="24">
        <v>38.3</v>
      </c>
      <c r="E63" s="24">
        <v>40</v>
      </c>
      <c r="F63" s="24">
        <v>40</v>
      </c>
      <c r="G63" s="24">
        <v>50</v>
      </c>
      <c r="H63" s="25" t="s">
        <v>16</v>
      </c>
      <c r="I63" s="28">
        <v>38.3</v>
      </c>
      <c r="J63" s="29">
        <v>14</v>
      </c>
      <c r="K63" s="29">
        <v>14.9</v>
      </c>
    </row>
    <row r="64" spans="1:11" ht="15.75" hidden="1">
      <c r="A64" s="1"/>
      <c r="B64" s="5"/>
      <c r="C64" s="4"/>
      <c r="D64" s="4"/>
      <c r="E64" s="4"/>
      <c r="F64" s="4"/>
      <c r="G64" s="3"/>
      <c r="H64" s="3"/>
      <c r="I64" s="28"/>
      <c r="J64" s="26"/>
      <c r="K64" s="26"/>
    </row>
    <row r="65" spans="1:11" ht="15.75" hidden="1">
      <c r="A65" s="1"/>
      <c r="B65" s="5"/>
      <c r="C65" s="4"/>
      <c r="D65" s="4"/>
      <c r="E65" s="4"/>
      <c r="F65" s="4"/>
      <c r="G65" s="3"/>
      <c r="H65" s="3"/>
      <c r="I65" s="28"/>
      <c r="J65" s="26"/>
      <c r="K65" s="26"/>
    </row>
    <row r="66" spans="1:11" ht="15.75" hidden="1">
      <c r="A66" s="1"/>
      <c r="B66" s="5"/>
      <c r="C66" s="4"/>
      <c r="D66" s="4"/>
      <c r="E66" s="4"/>
      <c r="F66" s="4"/>
      <c r="G66" s="3"/>
      <c r="H66" s="3"/>
      <c r="I66" s="28"/>
      <c r="J66" s="26"/>
      <c r="K66" s="26"/>
    </row>
    <row r="67" spans="1:11" ht="15.75" hidden="1">
      <c r="A67" s="1"/>
      <c r="B67" s="5"/>
      <c r="C67" s="4"/>
      <c r="D67" s="4"/>
      <c r="E67" s="4"/>
      <c r="F67" s="4"/>
      <c r="G67" s="3"/>
      <c r="H67" s="3"/>
      <c r="I67" s="28"/>
      <c r="J67" s="26"/>
      <c r="K67" s="26"/>
    </row>
    <row r="68" spans="1:11" ht="15.75" hidden="1">
      <c r="A68" s="1"/>
      <c r="B68" s="5"/>
      <c r="C68" s="4"/>
      <c r="D68" s="4"/>
      <c r="E68" s="4"/>
      <c r="F68" s="4"/>
      <c r="G68" s="3"/>
      <c r="H68" s="3"/>
      <c r="I68" s="28"/>
      <c r="J68" s="26"/>
      <c r="K68" s="26"/>
    </row>
    <row r="69" spans="1:11" ht="15.75" hidden="1">
      <c r="A69" s="1"/>
      <c r="B69" s="5"/>
      <c r="C69" s="4"/>
      <c r="D69" s="4"/>
      <c r="E69" s="4"/>
      <c r="F69" s="4"/>
      <c r="G69" s="3"/>
      <c r="H69" s="3"/>
      <c r="I69" s="28"/>
      <c r="J69" s="26"/>
      <c r="K69" s="26"/>
    </row>
    <row r="70" spans="1:11" s="13" customFormat="1" ht="15.75">
      <c r="A70" s="10"/>
      <c r="B70" s="8" t="s">
        <v>25</v>
      </c>
      <c r="C70" s="11">
        <f>D70+E70+F70+G70+H70</f>
        <v>98179.40000000001</v>
      </c>
      <c r="D70" s="11">
        <f>D71+D74+D75</f>
        <v>16026.5</v>
      </c>
      <c r="E70" s="11">
        <f>E71+E74+E75+E73</f>
        <v>33693.4</v>
      </c>
      <c r="F70" s="11">
        <f>F71+F74+F75+F73</f>
        <v>37084.50000000001</v>
      </c>
      <c r="G70" s="11">
        <f>G75</f>
        <v>5990</v>
      </c>
      <c r="H70" s="11">
        <f>H75</f>
        <v>5385</v>
      </c>
      <c r="I70" s="11">
        <f>I71+I74+I75</f>
        <v>16026.5</v>
      </c>
      <c r="J70" s="11">
        <f>J71+J74+J75+J73</f>
        <v>31470.9</v>
      </c>
      <c r="K70" s="11">
        <f>K71+K74+K75+K73</f>
        <v>33953.700000000004</v>
      </c>
    </row>
    <row r="71" spans="1:11" ht="12.75" customHeight="1">
      <c r="A71" s="53"/>
      <c r="B71" s="7" t="s">
        <v>15</v>
      </c>
      <c r="C71" s="59">
        <f>D71+E71+F71</f>
        <v>1286.3999999999999</v>
      </c>
      <c r="D71" s="46">
        <f>D10</f>
        <v>16.8</v>
      </c>
      <c r="E71" s="46">
        <f>E10+E15</f>
        <v>1202.5</v>
      </c>
      <c r="F71" s="46">
        <f>F10+F15</f>
        <v>67.1</v>
      </c>
      <c r="G71" s="43" t="s">
        <v>16</v>
      </c>
      <c r="H71" s="43" t="s">
        <v>16</v>
      </c>
      <c r="I71" s="45">
        <f>I10</f>
        <v>16.8</v>
      </c>
      <c r="J71" s="45">
        <f>J10+J15</f>
        <v>1254.7</v>
      </c>
      <c r="K71" s="45">
        <f>K10+K15</f>
        <v>67.1</v>
      </c>
    </row>
    <row r="72" spans="1:11" ht="31.5">
      <c r="A72" s="54"/>
      <c r="B72" s="6" t="s">
        <v>12</v>
      </c>
      <c r="C72" s="47"/>
      <c r="D72" s="47"/>
      <c r="E72" s="47"/>
      <c r="F72" s="47"/>
      <c r="G72" s="44"/>
      <c r="H72" s="44"/>
      <c r="I72" s="45"/>
      <c r="J72" s="45"/>
      <c r="K72" s="45"/>
    </row>
    <row r="73" spans="1:11" ht="15.75">
      <c r="A73" s="30"/>
      <c r="B73" s="6" t="s">
        <v>39</v>
      </c>
      <c r="C73" s="32">
        <f>E73+F73</f>
        <v>333.9</v>
      </c>
      <c r="D73" s="32" t="s">
        <v>16</v>
      </c>
      <c r="E73" s="32">
        <f>E20</f>
        <v>163.5</v>
      </c>
      <c r="F73" s="32">
        <f>F20</f>
        <v>170.4</v>
      </c>
      <c r="G73" s="31" t="s">
        <v>16</v>
      </c>
      <c r="H73" s="31" t="s">
        <v>16</v>
      </c>
      <c r="I73" s="27" t="s">
        <v>16</v>
      </c>
      <c r="J73" s="27">
        <f>J20</f>
        <v>163.5</v>
      </c>
      <c r="K73" s="27">
        <f>K20</f>
        <v>170.4</v>
      </c>
    </row>
    <row r="74" spans="1:11" ht="31.5">
      <c r="A74" s="1"/>
      <c r="B74" s="5" t="s">
        <v>13</v>
      </c>
      <c r="C74" s="4">
        <f>D74+E74+F74</f>
        <v>3812.7999999999997</v>
      </c>
      <c r="D74" s="4">
        <f>D12+D17</f>
        <v>143.5</v>
      </c>
      <c r="E74" s="4">
        <f>E12+E17</f>
        <v>106.5</v>
      </c>
      <c r="F74" s="4">
        <f>F12+F17+F52+F42</f>
        <v>3562.7999999999997</v>
      </c>
      <c r="G74" s="12" t="s">
        <v>16</v>
      </c>
      <c r="H74" s="12" t="s">
        <v>16</v>
      </c>
      <c r="I74" s="4">
        <f>I12+I17</f>
        <v>143.5</v>
      </c>
      <c r="J74" s="4">
        <f>J12+J17+J42+J47+J52</f>
        <v>2270.7999999999997</v>
      </c>
      <c r="K74" s="4">
        <f>K12+K17+K42+K47+K52</f>
        <v>2808.5</v>
      </c>
    </row>
    <row r="75" spans="1:11" ht="31.5">
      <c r="A75" s="1"/>
      <c r="B75" s="5" t="s">
        <v>14</v>
      </c>
      <c r="C75" s="4">
        <f>D75+E75+F75+G75+H75</f>
        <v>92746.30000000002</v>
      </c>
      <c r="D75" s="4">
        <f>D13+D18+D23+D28+D33+D38+D43+D48+D53+D58+D63</f>
        <v>15866.2</v>
      </c>
      <c r="E75" s="4">
        <f>E13+E18+E23+E28+E33+E38+E43+E48+E53+E58+E63</f>
        <v>32220.9</v>
      </c>
      <c r="F75" s="4">
        <f>F13+F18+F23+F28+F33+F38+F43+F48+F53+F58+F63</f>
        <v>33284.200000000004</v>
      </c>
      <c r="G75" s="4">
        <f>G43+G48+G53+G58+G63</f>
        <v>5990</v>
      </c>
      <c r="H75" s="4">
        <f>H43+H48+H53</f>
        <v>5385</v>
      </c>
      <c r="I75" s="4">
        <f>I13+I18+I23+I28+I33+I38+I43+I48+I53+I58+I63</f>
        <v>15866.2</v>
      </c>
      <c r="J75" s="4">
        <f>J13+J18+J23+J28+J33+J38+J43+J48+J53+J58+J63</f>
        <v>27781.9</v>
      </c>
      <c r="K75" s="4">
        <f>K13+K18+K23+K28+K33+K38+K43+K48+K53+K58+K63</f>
        <v>30907.7</v>
      </c>
    </row>
  </sheetData>
  <sheetProtection/>
  <mergeCells count="130">
    <mergeCell ref="I5:K5"/>
    <mergeCell ref="J71:J72"/>
    <mergeCell ref="J55:J56"/>
    <mergeCell ref="J30:J31"/>
    <mergeCell ref="J35:J36"/>
    <mergeCell ref="J40:J41"/>
    <mergeCell ref="J45:J46"/>
    <mergeCell ref="J50:J51"/>
    <mergeCell ref="J60:J61"/>
    <mergeCell ref="J10:J11"/>
    <mergeCell ref="J15:J16"/>
    <mergeCell ref="J20:J21"/>
    <mergeCell ref="J25:J26"/>
    <mergeCell ref="I10:I11"/>
    <mergeCell ref="I45:I46"/>
    <mergeCell ref="F60:F61"/>
    <mergeCell ref="G60:G61"/>
    <mergeCell ref="H60:H61"/>
    <mergeCell ref="I60:I61"/>
    <mergeCell ref="A60:A61"/>
    <mergeCell ref="C60:C61"/>
    <mergeCell ref="D60:D61"/>
    <mergeCell ref="E60:E61"/>
    <mergeCell ref="F35:F36"/>
    <mergeCell ref="G35:G36"/>
    <mergeCell ref="H35:H36"/>
    <mergeCell ref="I35:I36"/>
    <mergeCell ref="A35:A36"/>
    <mergeCell ref="C35:C36"/>
    <mergeCell ref="D35:D36"/>
    <mergeCell ref="E35:E36"/>
    <mergeCell ref="F71:F72"/>
    <mergeCell ref="G71:G72"/>
    <mergeCell ref="H71:H72"/>
    <mergeCell ref="I71:I72"/>
    <mergeCell ref="A71:A72"/>
    <mergeCell ref="C71:C72"/>
    <mergeCell ref="D71:D72"/>
    <mergeCell ref="E71:E72"/>
    <mergeCell ref="F30:F31"/>
    <mergeCell ref="G30:G31"/>
    <mergeCell ref="H30:H31"/>
    <mergeCell ref="I30:I31"/>
    <mergeCell ref="A30:A31"/>
    <mergeCell ref="C30:C31"/>
    <mergeCell ref="D30:D31"/>
    <mergeCell ref="E30:E31"/>
    <mergeCell ref="F25:F26"/>
    <mergeCell ref="G25:G26"/>
    <mergeCell ref="H25:H26"/>
    <mergeCell ref="I25:I26"/>
    <mergeCell ref="A25:A26"/>
    <mergeCell ref="C25:C26"/>
    <mergeCell ref="D25:D26"/>
    <mergeCell ref="E25:E26"/>
    <mergeCell ref="H20:H21"/>
    <mergeCell ref="I20:I21"/>
    <mergeCell ref="A20:A21"/>
    <mergeCell ref="C20:C21"/>
    <mergeCell ref="D20:D21"/>
    <mergeCell ref="E20:E21"/>
    <mergeCell ref="C15:C16"/>
    <mergeCell ref="D15:D16"/>
    <mergeCell ref="E15:E16"/>
    <mergeCell ref="F15:F16"/>
    <mergeCell ref="G15:G16"/>
    <mergeCell ref="F20:F21"/>
    <mergeCell ref="G20:G21"/>
    <mergeCell ref="H15:H16"/>
    <mergeCell ref="I15:I16"/>
    <mergeCell ref="C10:C11"/>
    <mergeCell ref="D10:D11"/>
    <mergeCell ref="A10:A11"/>
    <mergeCell ref="E10:E11"/>
    <mergeCell ref="F10:F11"/>
    <mergeCell ref="G10:G11"/>
    <mergeCell ref="H10:H11"/>
    <mergeCell ref="A15:A16"/>
    <mergeCell ref="A5:A7"/>
    <mergeCell ref="B5:B7"/>
    <mergeCell ref="C5:H5"/>
    <mergeCell ref="C6:C7"/>
    <mergeCell ref="D6:H6"/>
    <mergeCell ref="A40:A41"/>
    <mergeCell ref="C40:C41"/>
    <mergeCell ref="D40:D41"/>
    <mergeCell ref="E40:E41"/>
    <mergeCell ref="F40:F41"/>
    <mergeCell ref="C45:C46"/>
    <mergeCell ref="D45:D46"/>
    <mergeCell ref="E45:E46"/>
    <mergeCell ref="F45:F46"/>
    <mergeCell ref="G45:G46"/>
    <mergeCell ref="H45:H46"/>
    <mergeCell ref="A50:A51"/>
    <mergeCell ref="C50:C51"/>
    <mergeCell ref="D50:D51"/>
    <mergeCell ref="E50:E51"/>
    <mergeCell ref="F50:F51"/>
    <mergeCell ref="G50:G51"/>
    <mergeCell ref="H50:H51"/>
    <mergeCell ref="I50:I51"/>
    <mergeCell ref="H55:H56"/>
    <mergeCell ref="I55:I56"/>
    <mergeCell ref="A55:A56"/>
    <mergeCell ref="C55:C56"/>
    <mergeCell ref="D55:D56"/>
    <mergeCell ref="E55:E56"/>
    <mergeCell ref="F55:F56"/>
    <mergeCell ref="G55:G56"/>
    <mergeCell ref="K50:K51"/>
    <mergeCell ref="K55:K56"/>
    <mergeCell ref="K60:K61"/>
    <mergeCell ref="K71:K72"/>
    <mergeCell ref="K10:K11"/>
    <mergeCell ref="K15:K16"/>
    <mergeCell ref="K20:K21"/>
    <mergeCell ref="K25:K26"/>
    <mergeCell ref="K30:K31"/>
    <mergeCell ref="K35:K36"/>
    <mergeCell ref="I6:K6"/>
    <mergeCell ref="A1:K1"/>
    <mergeCell ref="A2:K2"/>
    <mergeCell ref="A3:K3"/>
    <mergeCell ref="K40:K41"/>
    <mergeCell ref="K45:K46"/>
    <mergeCell ref="G40:G41"/>
    <mergeCell ref="H40:H41"/>
    <mergeCell ref="I40:I41"/>
    <mergeCell ref="A45:A46"/>
  </mergeCells>
  <printOptions horizontalCentered="1"/>
  <pageMargins left="0.984251968503937" right="0.1968503937007874" top="0.7874015748031497" bottom="0.5905511811023623" header="0.5118110236220472" footer="0.5118110236220472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J19"/>
  <sheetViews>
    <sheetView zoomScalePageLayoutView="0" workbookViewId="0" topLeftCell="A1">
      <selection activeCell="A19" sqref="A19:J19"/>
    </sheetView>
  </sheetViews>
  <sheetFormatPr defaultColWidth="9.00390625" defaultRowHeight="12.75"/>
  <sheetData>
    <row r="19" spans="1:10" ht="43.5" customHeight="1">
      <c r="A19" s="64" t="s">
        <v>26</v>
      </c>
      <c r="B19" s="65"/>
      <c r="C19" s="65"/>
      <c r="D19" s="65"/>
      <c r="E19" s="65"/>
      <c r="F19" s="65"/>
      <c r="G19" s="65"/>
      <c r="H19" s="65"/>
      <c r="I19" s="65"/>
      <c r="J19" s="66"/>
    </row>
  </sheetData>
  <sheetProtection/>
  <mergeCells count="1">
    <mergeCell ref="A19:J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Сытомино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Кожина</dc:creator>
  <cp:keywords/>
  <dc:description/>
  <cp:lastModifiedBy>User</cp:lastModifiedBy>
  <cp:lastPrinted>2017-04-11T03:17:56Z</cp:lastPrinted>
  <dcterms:created xsi:type="dcterms:W3CDTF">2014-08-07T09:48:02Z</dcterms:created>
  <dcterms:modified xsi:type="dcterms:W3CDTF">2018-05-25T07:26:48Z</dcterms:modified>
  <cp:category/>
  <cp:version/>
  <cp:contentType/>
  <cp:contentStatus/>
</cp:coreProperties>
</file>